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7496" windowHeight="11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0" i="1"/>
  <c r="U282"/>
  <c r="P282"/>
  <c r="K282"/>
  <c r="V280"/>
  <c r="U280"/>
  <c r="Q280"/>
  <c r="P280"/>
  <c r="L280"/>
  <c r="K280"/>
  <c r="V279"/>
  <c r="U279" s="1"/>
  <c r="Q279"/>
  <c r="P279" s="1"/>
  <c r="L279"/>
  <c r="K279" s="1"/>
  <c r="L146"/>
  <c r="K155"/>
  <c r="P155"/>
  <c r="U155"/>
  <c r="U278"/>
  <c r="P278"/>
  <c r="K278"/>
  <c r="V276"/>
  <c r="U276" s="1"/>
  <c r="Q276"/>
  <c r="P276" s="1"/>
  <c r="L276"/>
  <c r="K276" s="1"/>
  <c r="V275"/>
  <c r="U275" s="1"/>
  <c r="Q275"/>
  <c r="P275" s="1"/>
  <c r="L275"/>
  <c r="K275" s="1"/>
  <c r="U274"/>
  <c r="P274"/>
  <c r="K274"/>
  <c r="V272"/>
  <c r="U272"/>
  <c r="Q272"/>
  <c r="P272"/>
  <c r="L272"/>
  <c r="K272"/>
  <c r="V271"/>
  <c r="U271"/>
  <c r="Q271"/>
  <c r="P271"/>
  <c r="L271"/>
  <c r="K271"/>
  <c r="K152"/>
  <c r="K153"/>
  <c r="V140"/>
  <c r="U140" s="1"/>
  <c r="Q140"/>
  <c r="L140"/>
  <c r="L237"/>
  <c r="K237" s="1"/>
  <c r="U239"/>
  <c r="P239"/>
  <c r="K239"/>
  <c r="L161"/>
  <c r="U162"/>
  <c r="P162"/>
  <c r="K162"/>
  <c r="U161"/>
  <c r="P161"/>
  <c r="K161"/>
  <c r="L260"/>
  <c r="K150"/>
  <c r="K151"/>
  <c r="U270"/>
  <c r="P270"/>
  <c r="K270"/>
  <c r="V268"/>
  <c r="U268" s="1"/>
  <c r="Q268"/>
  <c r="P268" s="1"/>
  <c r="L268"/>
  <c r="K268"/>
  <c r="V267"/>
  <c r="U267" s="1"/>
  <c r="Q267"/>
  <c r="P267" s="1"/>
  <c r="L267"/>
  <c r="K267" s="1"/>
  <c r="U266"/>
  <c r="P266"/>
  <c r="K266"/>
  <c r="V264"/>
  <c r="U264" s="1"/>
  <c r="Q264"/>
  <c r="P264" s="1"/>
  <c r="L264"/>
  <c r="K264" s="1"/>
  <c r="V263"/>
  <c r="U263"/>
  <c r="Q263"/>
  <c r="P263"/>
  <c r="L263"/>
  <c r="K263"/>
  <c r="U211"/>
  <c r="P211"/>
  <c r="K211"/>
  <c r="V210"/>
  <c r="Q210"/>
  <c r="L210"/>
  <c r="U209"/>
  <c r="U207" s="1"/>
  <c r="V207" s="1"/>
  <c r="V206" s="1"/>
  <c r="U206" s="1"/>
  <c r="P209"/>
  <c r="K209"/>
  <c r="P207"/>
  <c r="Q207" s="1"/>
  <c r="Q206" s="1"/>
  <c r="P206" s="1"/>
  <c r="K207"/>
  <c r="L207" s="1"/>
  <c r="L206" s="1"/>
  <c r="K206" s="1"/>
  <c r="U142"/>
  <c r="P142"/>
  <c r="K142"/>
  <c r="U262"/>
  <c r="P262"/>
  <c r="K262"/>
  <c r="V260"/>
  <c r="U260" s="1"/>
  <c r="Q260"/>
  <c r="P260" s="1"/>
  <c r="K260"/>
  <c r="V259"/>
  <c r="U259" s="1"/>
  <c r="V246"/>
  <c r="Q246"/>
  <c r="L246"/>
  <c r="V250"/>
  <c r="Q250"/>
  <c r="L250"/>
  <c r="U254"/>
  <c r="P254"/>
  <c r="K254"/>
  <c r="U253"/>
  <c r="P253"/>
  <c r="K253"/>
  <c r="U252"/>
  <c r="P252"/>
  <c r="K252"/>
  <c r="U250"/>
  <c r="P250"/>
  <c r="K250"/>
  <c r="K149"/>
  <c r="K148"/>
  <c r="L241"/>
  <c r="Q241"/>
  <c r="P241" s="1"/>
  <c r="K241"/>
  <c r="U248"/>
  <c r="P248"/>
  <c r="K248"/>
  <c r="U147"/>
  <c r="P147"/>
  <c r="K147"/>
  <c r="N63"/>
  <c r="U244"/>
  <c r="V242"/>
  <c r="U242" s="1"/>
  <c r="U235"/>
  <c r="U234"/>
  <c r="U233"/>
  <c r="V231"/>
  <c r="U231" s="1"/>
  <c r="U230"/>
  <c r="U225"/>
  <c r="U224"/>
  <c r="U222"/>
  <c r="U221"/>
  <c r="U220"/>
  <c r="V218"/>
  <c r="U218" s="1"/>
  <c r="U217"/>
  <c r="V216"/>
  <c r="U215"/>
  <c r="U213" s="1"/>
  <c r="V213" s="1"/>
  <c r="V212" s="1"/>
  <c r="U212" s="1"/>
  <c r="U205"/>
  <c r="V204"/>
  <c r="U203"/>
  <c r="U201" s="1"/>
  <c r="V201" s="1"/>
  <c r="V200" s="1"/>
  <c r="U200" s="1"/>
  <c r="U199"/>
  <c r="V197"/>
  <c r="U197" s="1"/>
  <c r="U195"/>
  <c r="V194"/>
  <c r="U193"/>
  <c r="U191" s="1"/>
  <c r="V191" s="1"/>
  <c r="V190" s="1"/>
  <c r="U190" s="1"/>
  <c r="U189"/>
  <c r="U188"/>
  <c r="U187"/>
  <c r="V185"/>
  <c r="U185" s="1"/>
  <c r="U184"/>
  <c r="U179"/>
  <c r="U178"/>
  <c r="U176"/>
  <c r="U175"/>
  <c r="U174"/>
  <c r="V172"/>
  <c r="U172" s="1"/>
  <c r="U171"/>
  <c r="V170"/>
  <c r="U169"/>
  <c r="U167" s="1"/>
  <c r="V167" s="1"/>
  <c r="U160"/>
  <c r="V159"/>
  <c r="V157" s="1"/>
  <c r="U159"/>
  <c r="U154"/>
  <c r="V146"/>
  <c r="U146" s="1"/>
  <c r="U145"/>
  <c r="U144"/>
  <c r="U143"/>
  <c r="U141"/>
  <c r="U138"/>
  <c r="P244"/>
  <c r="Q242"/>
  <c r="P242" s="1"/>
  <c r="P235"/>
  <c r="P234"/>
  <c r="P233"/>
  <c r="Q231"/>
  <c r="P231" s="1"/>
  <c r="P230"/>
  <c r="P225"/>
  <c r="P224"/>
  <c r="P222"/>
  <c r="P221"/>
  <c r="P220"/>
  <c r="Q218"/>
  <c r="P218" s="1"/>
  <c r="P217"/>
  <c r="Q216"/>
  <c r="P215"/>
  <c r="P213" s="1"/>
  <c r="Q213" s="1"/>
  <c r="P205"/>
  <c r="Q204"/>
  <c r="P203"/>
  <c r="P199"/>
  <c r="Q197"/>
  <c r="P197" s="1"/>
  <c r="P195"/>
  <c r="Q194"/>
  <c r="P193"/>
  <c r="P191" s="1"/>
  <c r="Q191" s="1"/>
  <c r="P189"/>
  <c r="P188"/>
  <c r="P187"/>
  <c r="Q185"/>
  <c r="P185" s="1"/>
  <c r="P184"/>
  <c r="P179"/>
  <c r="P178"/>
  <c r="P176"/>
  <c r="P175"/>
  <c r="P174"/>
  <c r="Q172"/>
  <c r="P172" s="1"/>
  <c r="P171"/>
  <c r="Q170"/>
  <c r="P169"/>
  <c r="P160"/>
  <c r="Q159"/>
  <c r="P159"/>
  <c r="Q157"/>
  <c r="P157"/>
  <c r="P154"/>
  <c r="Q146"/>
  <c r="P146" s="1"/>
  <c r="P145"/>
  <c r="P144"/>
  <c r="P143"/>
  <c r="P141"/>
  <c r="P140"/>
  <c r="P138"/>
  <c r="L197"/>
  <c r="L242"/>
  <c r="K244"/>
  <c r="K242"/>
  <c r="K146"/>
  <c r="K154"/>
  <c r="K235"/>
  <c r="K234"/>
  <c r="K233"/>
  <c r="L231"/>
  <c r="K231" s="1"/>
  <c r="K230"/>
  <c r="K225"/>
  <c r="K224"/>
  <c r="K222"/>
  <c r="K221"/>
  <c r="K220"/>
  <c r="L218"/>
  <c r="K218" s="1"/>
  <c r="K217"/>
  <c r="L216"/>
  <c r="K215"/>
  <c r="K213" s="1"/>
  <c r="L213" s="1"/>
  <c r="L212" s="1"/>
  <c r="K212" s="1"/>
  <c r="K205"/>
  <c r="L204"/>
  <c r="K203"/>
  <c r="K199"/>
  <c r="K197"/>
  <c r="K195"/>
  <c r="L194"/>
  <c r="K193"/>
  <c r="K189"/>
  <c r="K188"/>
  <c r="K187"/>
  <c r="L185"/>
  <c r="K185" s="1"/>
  <c r="K184"/>
  <c r="K179"/>
  <c r="K178"/>
  <c r="K176"/>
  <c r="K175"/>
  <c r="K174"/>
  <c r="L172"/>
  <c r="K172" s="1"/>
  <c r="K171"/>
  <c r="L170"/>
  <c r="K169"/>
  <c r="K160"/>
  <c r="L159"/>
  <c r="L157" s="1"/>
  <c r="K157" s="1"/>
  <c r="K159"/>
  <c r="K145"/>
  <c r="K144"/>
  <c r="K143"/>
  <c r="K141"/>
  <c r="K140"/>
  <c r="K138"/>
  <c r="Q259" l="1"/>
  <c r="P259" s="1"/>
  <c r="L236"/>
  <c r="K236" s="1"/>
  <c r="Q139"/>
  <c r="V139"/>
  <c r="U139" s="1"/>
  <c r="K201"/>
  <c r="L201" s="1"/>
  <c r="L200" s="1"/>
  <c r="K200" s="1"/>
  <c r="L139"/>
  <c r="K139" s="1"/>
  <c r="Q212"/>
  <c r="P212" s="1"/>
  <c r="V241"/>
  <c r="P201"/>
  <c r="Q201" s="1"/>
  <c r="Q200" s="1"/>
  <c r="P200" s="1"/>
  <c r="P167"/>
  <c r="Q167" s="1"/>
  <c r="Q190"/>
  <c r="P190" s="1"/>
  <c r="L259"/>
  <c r="P139"/>
  <c r="K191"/>
  <c r="L191" s="1"/>
  <c r="L190" s="1"/>
  <c r="K190" s="1"/>
  <c r="K167"/>
  <c r="L167" s="1"/>
  <c r="P166"/>
  <c r="Q166" s="1"/>
  <c r="V240"/>
  <c r="V237" s="1"/>
  <c r="V249"/>
  <c r="U249" s="1"/>
  <c r="Q249"/>
  <c r="P249" s="1"/>
  <c r="L249"/>
  <c r="P246"/>
  <c r="Q240"/>
  <c r="U166"/>
  <c r="V166" s="1"/>
  <c r="U157"/>
  <c r="K166"/>
  <c r="L166" s="1"/>
  <c r="N87"/>
  <c r="N75"/>
  <c r="N73" s="1"/>
  <c r="P240" l="1"/>
  <c r="Q237"/>
  <c r="U237"/>
  <c r="V236"/>
  <c r="U236" s="1"/>
  <c r="K259"/>
  <c r="V165"/>
  <c r="U165" s="1"/>
  <c r="Q165"/>
  <c r="P165" s="1"/>
  <c r="U240"/>
  <c r="U241"/>
  <c r="Q245"/>
  <c r="P245" s="1"/>
  <c r="K249"/>
  <c r="N102"/>
  <c r="N99" s="1"/>
  <c r="P237" l="1"/>
  <c r="Q236"/>
  <c r="P236" s="1"/>
  <c r="U246"/>
  <c r="V245"/>
  <c r="U245" s="1"/>
  <c r="K246"/>
  <c r="L245"/>
  <c r="L165" s="1"/>
  <c r="K245" l="1"/>
  <c r="K240" l="1"/>
  <c r="K165"/>
</calcChain>
</file>

<file path=xl/sharedStrings.xml><?xml version="1.0" encoding="utf-8"?>
<sst xmlns="http://schemas.openxmlformats.org/spreadsheetml/2006/main" count="307" uniqueCount="191">
  <si>
    <t>Приложение 1</t>
  </si>
  <si>
    <t>к Порядку</t>
  </si>
  <si>
    <t>составления и утверждения плана</t>
  </si>
  <si>
    <t>финансово-хозяйственной деятельности</t>
  </si>
  <si>
    <t>муниципального бюджетного и</t>
  </si>
  <si>
    <t>муниципального автономного учреждения</t>
  </si>
  <si>
    <t>Кыштымского городского округа</t>
  </si>
  <si>
    <t xml:space="preserve">                                            "____" ___________ 20____ г.</t>
  </si>
  <si>
    <t>План финансово-хозяйственной деятельности</t>
  </si>
  <si>
    <t>I. Сведения о деятельности муниципального учреждения</t>
  </si>
  <si>
    <t>1.1. Цели деятельности муниципального учреждения:</t>
  </si>
  <si>
    <t>1.2. Виды деятельности муниципального учреждения:</t>
  </si>
  <si>
    <t>1.3. Перечень услуг (работ), осуществляемых на платной основе:</t>
  </si>
  <si>
    <t>в т.ч. стоимость имущества:</t>
  </si>
  <si>
    <t>приобретенного учреждением за счет выделенных собственником имущества учреждения средств - …</t>
  </si>
  <si>
    <t>приобретенного учреждением за счет доходов, полученных от иной приносящей доход деятельности - …</t>
  </si>
  <si>
    <t>II. Показатели финансового состояния учреждения</t>
  </si>
  <si>
    <t xml:space="preserve">Наименование показателя                 </t>
  </si>
  <si>
    <t>Сумма,      тыс.руб.</t>
  </si>
  <si>
    <t xml:space="preserve">I. Нефинансовые активы, всего:                          </t>
  </si>
  <si>
    <t xml:space="preserve">из них:                                                 </t>
  </si>
  <si>
    <t xml:space="preserve">1.1. недвижимое  имущество, всего:                         </t>
  </si>
  <si>
    <t xml:space="preserve">в том числе:                                            </t>
  </si>
  <si>
    <t>- остаточная стоимость</t>
  </si>
  <si>
    <t xml:space="preserve">1.2.. особо ценное движимое имущество, всего:                  </t>
  </si>
  <si>
    <t xml:space="preserve">в том числе:                                        </t>
  </si>
  <si>
    <t xml:space="preserve">II. Финансовые активы, всего                            </t>
  </si>
  <si>
    <t xml:space="preserve">2.1. Дебиторская задолженность по доходам </t>
  </si>
  <si>
    <t xml:space="preserve">2.2. Дебиторская задолженность по расходам за счет средств бюджета всего:        </t>
  </si>
  <si>
    <t xml:space="preserve">2.2.1. по выданным авансам на услуги связи              </t>
  </si>
  <si>
    <t xml:space="preserve">2.2.2. по выданным авансам на транспортные услуги       </t>
  </si>
  <si>
    <t xml:space="preserve">2.2.3. по выданным авансам на коммунальные услуги       </t>
  </si>
  <si>
    <t xml:space="preserve">2.2.5. по выданным авансам на прочие услуги             </t>
  </si>
  <si>
    <t xml:space="preserve">2.2.6. по выданным авансам на приобретение основных  средств                                                 </t>
  </si>
  <si>
    <t xml:space="preserve">2.2.7. по выданным авансам на приобретение нематериальных активов                                  </t>
  </si>
  <si>
    <t xml:space="preserve">2.2.8. по выданным авансам на приобретение непроизведенных активов                                 </t>
  </si>
  <si>
    <t xml:space="preserve">2.2.9. по выданным авансам на приобретение материальных запасов                                                 </t>
  </si>
  <si>
    <t xml:space="preserve">2.2.10. по выданным авансам на прочие расходы           </t>
  </si>
  <si>
    <t xml:space="preserve">2.3. Дебиторская задолженность по выданным авансам за счет доходов, полученных от платной и иной приносящей доход деятельности, всего:                              </t>
  </si>
  <si>
    <t xml:space="preserve">2.3.1. по выданным авансам на услуги связи              </t>
  </si>
  <si>
    <t xml:space="preserve">2.3.2. по выданным авансам на транспортные услуги       </t>
  </si>
  <si>
    <t xml:space="preserve">2.3.3. по выданным авансам на коммунальные услуги       </t>
  </si>
  <si>
    <t xml:space="preserve">2.3.4. по выданным авансам на услуги по содержанию имущества                                               </t>
  </si>
  <si>
    <t xml:space="preserve">2.3.5. по выданным авансам на прочие услуги             </t>
  </si>
  <si>
    <t xml:space="preserve">2.3.6. по выданным авансам на приобретение основных средств                                                 </t>
  </si>
  <si>
    <t xml:space="preserve">2.3.7. по выданным авансам на приобретение нематериальных активов                                  </t>
  </si>
  <si>
    <t xml:space="preserve">2.3.8. по выданным авансам на приобретение непроизведенных активов                                 </t>
  </si>
  <si>
    <t xml:space="preserve">2.3.9. по выданным авансам на приобретение материальных запасов                                                 </t>
  </si>
  <si>
    <t xml:space="preserve">2.3.10. по выданным авансам на прочие расходы           </t>
  </si>
  <si>
    <t xml:space="preserve">III. Обязательства, всего                               </t>
  </si>
  <si>
    <t xml:space="preserve">3.1. Просроченная кредиторская задолженность            </t>
  </si>
  <si>
    <t xml:space="preserve">3.2. Кредиторская задолженность по расчетам с поставщиками и подрядчиками за счет средств бюджета города, всего:                                          </t>
  </si>
  <si>
    <t xml:space="preserve">3.2.1. по начислениям на выплаты по оплате труда        </t>
  </si>
  <si>
    <t xml:space="preserve">3.2.2. по оплате услуг связи                            </t>
  </si>
  <si>
    <t xml:space="preserve">3.2.3. по оплате транспортных услуг                     </t>
  </si>
  <si>
    <t xml:space="preserve">3.2.4. по оплате коммунальных услуг                     </t>
  </si>
  <si>
    <t xml:space="preserve">3.2.5. по оплате услуг по содержанию имущества          </t>
  </si>
  <si>
    <t xml:space="preserve">3.2.6. по оплате прочих услуг                           </t>
  </si>
  <si>
    <t xml:space="preserve">3.2.7. по приобретению основных средств                 </t>
  </si>
  <si>
    <t xml:space="preserve">3.2.8. по приобретению нематериальных активов           </t>
  </si>
  <si>
    <t xml:space="preserve">3.2.9. по приобретению непроизведенных активов          </t>
  </si>
  <si>
    <t xml:space="preserve">3.2.10 по приобретению материальных запасов             </t>
  </si>
  <si>
    <t xml:space="preserve">3.2.11 по оплате прочих расходов                        </t>
  </si>
  <si>
    <t xml:space="preserve">3.2.12 по платежам в бюджет                             </t>
  </si>
  <si>
    <t xml:space="preserve">3.2.13 по прочим расчетам с кредиторами                 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</si>
  <si>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</t>
  </si>
  <si>
    <t xml:space="preserve">3.3.1. по начислениям на выплаты по оплате труда        </t>
  </si>
  <si>
    <t xml:space="preserve">3.3.2. по оплате услуг связи                            </t>
  </si>
  <si>
    <t xml:space="preserve">3.3.3. по оплате транспортных услуг                     </t>
  </si>
  <si>
    <t xml:space="preserve">3.3.4. по оплате коммунальных услуг                     </t>
  </si>
  <si>
    <t xml:space="preserve">3.3.5. по оплате услуг по содержанию имущества          </t>
  </si>
  <si>
    <t xml:space="preserve">3.3.6. по оплате прочих услуг                           </t>
  </si>
  <si>
    <t xml:space="preserve">3.3.7. по приобретению основных средств                 </t>
  </si>
  <si>
    <t xml:space="preserve">3.3.8. по приобретению нематериальных активов           </t>
  </si>
  <si>
    <t xml:space="preserve">3.3.9. по приобретению непроизведенных активов          </t>
  </si>
  <si>
    <t xml:space="preserve">3.3.10 по приобретению материальных запасов             </t>
  </si>
  <si>
    <t xml:space="preserve">3.3.11 по оплате прочих расходов                        </t>
  </si>
  <si>
    <t xml:space="preserve">3.3.12 по платежам в бюджет                             </t>
  </si>
  <si>
    <t xml:space="preserve">3.3.13 по прочим расчетам с кредиторами                 </t>
  </si>
  <si>
    <t>III. Показатели по поступлениям и выплатам учреждения</t>
  </si>
  <si>
    <t>Наименование показателя</t>
  </si>
  <si>
    <t xml:space="preserve">В том числе       </t>
  </si>
  <si>
    <t xml:space="preserve">в том числе:           </t>
  </si>
  <si>
    <t>Целевые субсидии</t>
  </si>
  <si>
    <t xml:space="preserve">Бюджетные инвестиции   </t>
  </si>
  <si>
    <t xml:space="preserve">Выплаты, всего:        </t>
  </si>
  <si>
    <t xml:space="preserve">из них:                </t>
  </si>
  <si>
    <t xml:space="preserve">Заработная плата       </t>
  </si>
  <si>
    <t xml:space="preserve">Услуги связи           </t>
  </si>
  <si>
    <t xml:space="preserve">Транспортные услуги    </t>
  </si>
  <si>
    <t xml:space="preserve">Коммунальные услуги    </t>
  </si>
  <si>
    <t xml:space="preserve">Прочие работы, услуги  </t>
  </si>
  <si>
    <t xml:space="preserve">Прочие расходы         </t>
  </si>
  <si>
    <t xml:space="preserve">                                                                </t>
  </si>
  <si>
    <t xml:space="preserve">  КОДЫ</t>
  </si>
  <si>
    <t xml:space="preserve">   Форма по КФД</t>
  </si>
  <si>
    <t>Дата</t>
  </si>
  <si>
    <t>по ОКПО</t>
  </si>
  <si>
    <t>по ОКЕИ</t>
  </si>
  <si>
    <t>ИНН/КПП</t>
  </si>
  <si>
    <t>Единица измерения:</t>
  </si>
  <si>
    <t>Наименование муниципального учреждения:</t>
  </si>
  <si>
    <t>руб.</t>
  </si>
  <si>
    <t xml:space="preserve">                                                 наименование органа, осуществляющего функции</t>
  </si>
  <si>
    <t xml:space="preserve">                                                и полномочия учредителя   (учреждения))</t>
  </si>
  <si>
    <t xml:space="preserve">                                             (наименование должности лица,   утверждающего документ;</t>
  </si>
  <si>
    <t xml:space="preserve">                                             (подпись)    (расшифровка подписи)</t>
  </si>
  <si>
    <t>Управление по делам образования администрации Кыштымского городского округа</t>
  </si>
  <si>
    <t>Наименование органа, осуществляющего функции и полномочия учредителя):</t>
  </si>
  <si>
    <t>Адрес фактического местонахождения муниципального учреждения</t>
  </si>
  <si>
    <t xml:space="preserve">2.2.4. по выданным авансам на услуги по содержанию  имущества    </t>
  </si>
  <si>
    <t xml:space="preserve">Код по бюджетной классификации  операции сектора муниципального управления   </t>
  </si>
  <si>
    <t xml:space="preserve">операции по лицевым   счетам,   открытым в управлении финансов  </t>
  </si>
  <si>
    <t>операции по счетам,   открытым в кредитных   организациях</t>
  </si>
  <si>
    <t xml:space="preserve">Планируемый остаток средств на начало   планируемого года      </t>
  </si>
  <si>
    <t>Х</t>
  </si>
  <si>
    <t xml:space="preserve">Поступления от иной приносящей доход деятельности, всего:   </t>
  </si>
  <si>
    <t xml:space="preserve">Оплата труда и  начисления на выплаты по оплате труда, всего         </t>
  </si>
  <si>
    <t xml:space="preserve">Прочие выплаты (мет. литература)        </t>
  </si>
  <si>
    <t xml:space="preserve">Начисления на выплаты  по оплате труда     </t>
  </si>
  <si>
    <t xml:space="preserve">Оплата работ, услуг,  всего      </t>
  </si>
  <si>
    <t xml:space="preserve">Арендная плата за  пользование имуществом     </t>
  </si>
  <si>
    <t xml:space="preserve">Работы, услуги по содержанию имущества      </t>
  </si>
  <si>
    <t xml:space="preserve">Социальное обеспечение, всего </t>
  </si>
  <si>
    <t xml:space="preserve">Пособия по социальной помощи населению        </t>
  </si>
  <si>
    <t xml:space="preserve">Пенсии, пособия, выплачиваемые организациями сектора государственного  управления             </t>
  </si>
  <si>
    <t xml:space="preserve">Поступление нефинансовых активов, всего                   </t>
  </si>
  <si>
    <t xml:space="preserve">Увеличение стоимости  нематериальных активов  </t>
  </si>
  <si>
    <t xml:space="preserve">Увеличение стоимости непроизводственных активов     </t>
  </si>
  <si>
    <t xml:space="preserve">Увеличение стоимости материальных запасов    </t>
  </si>
  <si>
    <t xml:space="preserve">80.10.1    Дошкольное образование (предшествуюее начальному общему образованию)                                          </t>
  </si>
  <si>
    <t>1) родительская плата</t>
  </si>
  <si>
    <t xml:space="preserve">Поступления, всего:                                                                         в том числе:   </t>
  </si>
  <si>
    <t>Управление по делам образования</t>
  </si>
  <si>
    <t>1) охрана жизни и укрепление физического и психического здоровья детей;                                                                                                                                                                           2) обеспечение познавательно-речевого, социально-личностного, художественно-эстетического и физического развития детей;                                                                                                                                                                          3)воспитание с учетом возрастныхкатегорий детей гражданственности, уважения к правам и свободам человека, любви к окружающей природе, Родине, семье;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 осуществление необходимой коррекции недостатков в физическом и (или) психическом развитии детей;                                                                                                                  5) взаимодействие с семьями детей для обесмечения полноценного развития детей;                                                                                                                                                    6) оказание консультативной и методической помощи родителям (законным представителям) по вопросам воспитания, обучения и развития детей.</t>
  </si>
  <si>
    <t>Муниципальное дошкольное образовательное учреждение детский сад № 1кобинированного вида</t>
  </si>
  <si>
    <t>7413008519/741301001</t>
  </si>
  <si>
    <t>г.Кыштым ул. Металлургов, 4</t>
  </si>
  <si>
    <t>1.4. Общая балансовая стоимость недвижимого муниципального имущества на (дату составления Плана), всего -  9560389,14</t>
  </si>
  <si>
    <t>в том числе балансовая стоимость особо ценного движимого имущества - 1147820,96</t>
  </si>
  <si>
    <t xml:space="preserve"> </t>
  </si>
  <si>
    <t xml:space="preserve">Субсидии на выполнение муниципального задания </t>
  </si>
  <si>
    <t>025</t>
  </si>
  <si>
    <t>046</t>
  </si>
  <si>
    <t>031</t>
  </si>
  <si>
    <t xml:space="preserve">Поступления от оказания муниципальным  учреждением услуг  (выполнения работ), предоставление которых для физических и   для физических и    юридических лиц  , всего         </t>
  </si>
  <si>
    <t>Услуга N 1 Родительская плата</t>
  </si>
  <si>
    <t>001</t>
  </si>
  <si>
    <t xml:space="preserve">в том числе (с детализацией по группам и КОСГУ):  Субсидия на выполнеия муниципального задания  (025)       </t>
  </si>
  <si>
    <t xml:space="preserve">в том числе (с детализацией по группам и КОСГУ):  Субсидия на выполнеия муниципального задания  (031)       </t>
  </si>
  <si>
    <t>Увеличение стоимости  основных средств</t>
  </si>
  <si>
    <t xml:space="preserve">в том числе (с детализацией по группам и КОСГУ):  Субсидия на выполнеия муниципального задания  (046)       </t>
  </si>
  <si>
    <t>на 2014 год и плановый 2015 и 2016 г.</t>
  </si>
  <si>
    <t>закрепленного собственником имущества за учреждением на праве оперативного управления - 10708210,1</t>
  </si>
  <si>
    <t>1.5. Общая балансовая стоимость движимого муниципального имущества (на дату составления Плана) - 1147820,96</t>
  </si>
  <si>
    <t>Всего 1-ый год планирования</t>
  </si>
  <si>
    <t>Всего 2-ой год планирования</t>
  </si>
  <si>
    <t xml:space="preserve">Всего 3-й год планирования </t>
  </si>
  <si>
    <t xml:space="preserve">1.3.материальные запасы, всего:                  </t>
  </si>
  <si>
    <t>164</t>
  </si>
  <si>
    <t xml:space="preserve">в том числе (с детализацией по группам и КОСГУ):  Субсидия на иные цели  (164)       </t>
  </si>
  <si>
    <t>Прочие работы,услуги</t>
  </si>
  <si>
    <r>
      <t xml:space="preserve">                                                       </t>
    </r>
    <r>
      <rPr>
        <b/>
        <sz val="20"/>
        <color theme="1"/>
        <rFont val="Times New Roman"/>
        <family val="1"/>
        <charset val="204"/>
      </rPr>
      <t>УТВЕРЖДАЮ</t>
    </r>
  </si>
  <si>
    <r>
      <t xml:space="preserve">                                                                          </t>
    </r>
    <r>
      <rPr>
        <b/>
        <sz val="20"/>
        <color theme="1"/>
        <rFont val="Times New Roman"/>
        <family val="1"/>
        <charset val="204"/>
      </rPr>
      <t xml:space="preserve">   Начальник</t>
    </r>
  </si>
  <si>
    <r>
      <t xml:space="preserve">                                          ___________</t>
    </r>
    <r>
      <rPr>
        <b/>
        <sz val="20"/>
        <color theme="1"/>
        <rFont val="Times New Roman"/>
        <family val="1"/>
        <charset val="204"/>
      </rPr>
      <t xml:space="preserve"> </t>
    </r>
    <r>
      <rPr>
        <b/>
        <u/>
        <sz val="20"/>
        <color theme="1"/>
        <rFont val="Times New Roman"/>
        <family val="1"/>
        <charset val="204"/>
      </rPr>
      <t>С.П.Попинако</t>
    </r>
  </si>
  <si>
    <t>500</t>
  </si>
  <si>
    <t>162</t>
  </si>
  <si>
    <t xml:space="preserve">в том числе (с детализацией по группам и КОСГУ):  Субсидия на иные цели  (500)       </t>
  </si>
  <si>
    <t xml:space="preserve">в том числе (с детализацией по группам и КОСГУ):  Субсидия на иные цели  (162)       </t>
  </si>
  <si>
    <t xml:space="preserve">в том числе (с детализацией по группам и КОСГУ):  Субсидия на иные цели         </t>
  </si>
  <si>
    <t>047</t>
  </si>
  <si>
    <t xml:space="preserve">в том числе (с детализацией по группам и КОСГУ):  Субсидия на выполнеия муниципального задания  (047)       </t>
  </si>
  <si>
    <t>в том числе (с детализацией по группам и КОСГУ):  Родительская плата (001)</t>
  </si>
  <si>
    <t xml:space="preserve">в том числе (с детализацией по группам и КОСГУ):  Субсидия на иные цели  (179)       </t>
  </si>
  <si>
    <t xml:space="preserve">в том числе (с детализацией по группам и КОСГУ):  Субсидия на иные цели  (111)       </t>
  </si>
  <si>
    <t>Увеличение стоимости  материальных запасов</t>
  </si>
  <si>
    <t>179</t>
  </si>
  <si>
    <t>111</t>
  </si>
  <si>
    <t>Услуга N2 оздоровительная</t>
  </si>
  <si>
    <t>015</t>
  </si>
  <si>
    <t>в том числе (с детализацией по группам и КОСГУ):  Оздоровительная(015)</t>
  </si>
  <si>
    <t xml:space="preserve">Увеличение стоимости  материальных запасов  </t>
  </si>
  <si>
    <t>169</t>
  </si>
  <si>
    <t>163</t>
  </si>
  <si>
    <t xml:space="preserve">в том числе (с детализацией по группам и КОСГУ):  Субсидия на иные цели  (169)       </t>
  </si>
  <si>
    <t xml:space="preserve">в том числе (с детализацией по группам и КОСГУ):  Субсидия на иные цели  (163)       </t>
  </si>
  <si>
    <t>Главный бухгалтер                                                                                                  Л.В.Федотова</t>
  </si>
  <si>
    <t>Заведующая                                                                                                            Л.А.Богдажевская</t>
  </si>
  <si>
    <t xml:space="preserve">в том числе (с детализацией по группам и КОСГУ):  Субсидия на иные цели  (808)       </t>
  </si>
  <si>
    <t>828</t>
  </si>
  <si>
    <t xml:space="preserve">в том числе (с детализацией по группам и КОСГУ):  Субсидия на иные цели  (828)       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</si>
</sst>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0_р_.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u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justify"/>
    </xf>
    <xf numFmtId="165" fontId="5" fillId="0" borderId="21" xfId="0" applyNumberFormat="1" applyFont="1" applyBorder="1" applyAlignment="1">
      <alignment horizontal="center" shrinkToFit="1"/>
    </xf>
    <xf numFmtId="165" fontId="8" fillId="2" borderId="21" xfId="0" applyNumberFormat="1" applyFont="1" applyFill="1" applyBorder="1" applyAlignment="1">
      <alignment horizontal="center" vertical="center" shrinkToFit="1"/>
    </xf>
    <xf numFmtId="165" fontId="6" fillId="0" borderId="21" xfId="0" applyNumberFormat="1" applyFont="1" applyBorder="1" applyAlignment="1">
      <alignment horizontal="center" shrinkToFit="1"/>
    </xf>
    <xf numFmtId="165" fontId="6" fillId="0" borderId="10" xfId="0" applyNumberFormat="1" applyFont="1" applyBorder="1" applyAlignment="1">
      <alignment horizontal="center" shrinkToFit="1"/>
    </xf>
    <xf numFmtId="165" fontId="6" fillId="0" borderId="10" xfId="0" applyNumberFormat="1" applyFont="1" applyBorder="1" applyAlignment="1">
      <alignment horizontal="center" shrinkToFit="1"/>
    </xf>
    <xf numFmtId="165" fontId="5" fillId="0" borderId="21" xfId="0" applyNumberFormat="1" applyFont="1" applyBorder="1" applyAlignment="1">
      <alignment horizontal="center" shrinkToFit="1"/>
    </xf>
    <xf numFmtId="165" fontId="5" fillId="0" borderId="21" xfId="0" applyNumberFormat="1" applyFont="1" applyBorder="1" applyAlignment="1">
      <alignment horizontal="center" shrinkToFi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165" fontId="5" fillId="0" borderId="21" xfId="0" applyNumberFormat="1" applyFont="1" applyBorder="1" applyAlignment="1">
      <alignment horizontal="center" shrinkToFit="1"/>
    </xf>
    <xf numFmtId="165" fontId="6" fillId="0" borderId="10" xfId="0" applyNumberFormat="1" applyFont="1" applyBorder="1" applyAlignment="1">
      <alignment shrinkToFit="1"/>
    </xf>
    <xf numFmtId="165" fontId="6" fillId="0" borderId="18" xfId="0" applyNumberFormat="1" applyFont="1" applyBorder="1" applyAlignment="1">
      <alignment shrinkToFit="1"/>
    </xf>
    <xf numFmtId="165" fontId="5" fillId="0" borderId="21" xfId="0" applyNumberFormat="1" applyFont="1" applyBorder="1" applyAlignment="1">
      <alignment horizontal="center" shrinkToFit="1"/>
    </xf>
    <xf numFmtId="165" fontId="5" fillId="0" borderId="21" xfId="0" applyNumberFormat="1" applyFont="1" applyBorder="1" applyAlignment="1">
      <alignment horizontal="center" shrinkToFit="1"/>
    </xf>
    <xf numFmtId="165" fontId="5" fillId="0" borderId="21" xfId="0" applyNumberFormat="1" applyFont="1" applyBorder="1" applyAlignment="1">
      <alignment horizontal="center" shrinkToFit="1"/>
    </xf>
    <xf numFmtId="165" fontId="5" fillId="0" borderId="21" xfId="0" applyNumberFormat="1" applyFont="1" applyBorder="1" applyAlignment="1">
      <alignment horizontal="center" shrinkToFit="1"/>
    </xf>
    <xf numFmtId="0" fontId="5" fillId="0" borderId="26" xfId="0" applyFont="1" applyBorder="1" applyAlignment="1">
      <alignment vertical="top" wrapText="1"/>
    </xf>
    <xf numFmtId="0" fontId="5" fillId="0" borderId="11" xfId="0" applyFont="1" applyBorder="1" applyAlignment="1"/>
    <xf numFmtId="0" fontId="5" fillId="0" borderId="10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shrinkToFit="1"/>
    </xf>
    <xf numFmtId="165" fontId="5" fillId="0" borderId="10" xfId="0" applyNumberFormat="1" applyFont="1" applyBorder="1" applyAlignment="1">
      <alignment shrinkToFit="1"/>
    </xf>
    <xf numFmtId="165" fontId="5" fillId="0" borderId="18" xfId="0" applyNumberFormat="1" applyFont="1" applyBorder="1" applyAlignment="1">
      <alignment shrinkToFit="1"/>
    </xf>
    <xf numFmtId="0" fontId="10" fillId="0" borderId="0" xfId="0" applyFont="1" applyAlignment="1"/>
    <xf numFmtId="0" fontId="8" fillId="2" borderId="26" xfId="0" applyFont="1" applyFill="1" applyBorder="1" applyAlignment="1">
      <alignment vertical="top" wrapText="1"/>
    </xf>
    <xf numFmtId="0" fontId="8" fillId="2" borderId="11" xfId="0" applyFont="1" applyFill="1" applyBorder="1" applyAlignment="1"/>
    <xf numFmtId="0" fontId="9" fillId="2" borderId="10" xfId="0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 shrinkToFit="1"/>
    </xf>
    <xf numFmtId="165" fontId="5" fillId="2" borderId="10" xfId="0" applyNumberFormat="1" applyFont="1" applyFill="1" applyBorder="1" applyAlignment="1">
      <alignment vertical="center" shrinkToFit="1"/>
    </xf>
    <xf numFmtId="165" fontId="5" fillId="2" borderId="18" xfId="0" applyNumberFormat="1" applyFont="1" applyFill="1" applyBorder="1" applyAlignment="1">
      <alignment vertical="center" shrinkToFit="1"/>
    </xf>
    <xf numFmtId="0" fontId="6" fillId="0" borderId="26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shrinkToFit="1"/>
    </xf>
    <xf numFmtId="0" fontId="5" fillId="0" borderId="1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shrinkToFit="1"/>
    </xf>
    <xf numFmtId="165" fontId="6" fillId="0" borderId="8" xfId="0" applyNumberFormat="1" applyFont="1" applyBorder="1" applyAlignment="1">
      <alignment horizontal="center" shrinkToFit="1"/>
    </xf>
    <xf numFmtId="165" fontId="5" fillId="0" borderId="7" xfId="0" applyNumberFormat="1" applyFont="1" applyBorder="1" applyAlignment="1">
      <alignment shrinkToFit="1"/>
    </xf>
    <xf numFmtId="165" fontId="5" fillId="0" borderId="32" xfId="0" applyNumberFormat="1" applyFont="1" applyBorder="1" applyAlignment="1">
      <alignment shrinkToFit="1"/>
    </xf>
    <xf numFmtId="49" fontId="5" fillId="0" borderId="30" xfId="0" applyNumberFormat="1" applyFont="1" applyBorder="1" applyAlignment="1">
      <alignment vertical="top" wrapText="1"/>
    </xf>
    <xf numFmtId="49" fontId="5" fillId="0" borderId="9" xfId="0" applyNumberFormat="1" applyFont="1" applyBorder="1" applyAlignment="1"/>
    <xf numFmtId="0" fontId="5" fillId="0" borderId="19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shrinkToFit="1"/>
    </xf>
    <xf numFmtId="165" fontId="7" fillId="0" borderId="8" xfId="0" applyNumberFormat="1" applyFont="1" applyBorder="1" applyAlignment="1">
      <alignment horizontal="center" shrinkToFit="1"/>
    </xf>
    <xf numFmtId="165" fontId="6" fillId="0" borderId="19" xfId="0" applyNumberFormat="1" applyFont="1" applyBorder="1" applyAlignment="1">
      <alignment shrinkToFit="1"/>
    </xf>
    <xf numFmtId="165" fontId="6" fillId="0" borderId="20" xfId="0" applyNumberFormat="1" applyFont="1" applyBorder="1" applyAlignment="1">
      <alignment shrinkToFit="1"/>
    </xf>
    <xf numFmtId="165" fontId="5" fillId="0" borderId="7" xfId="0" applyNumberFormat="1" applyFont="1" applyBorder="1" applyAlignment="1">
      <alignment horizontal="center" shrinkToFit="1"/>
    </xf>
    <xf numFmtId="165" fontId="5" fillId="0" borderId="8" xfId="0" applyNumberFormat="1" applyFont="1" applyBorder="1" applyAlignment="1">
      <alignment horizontal="center" shrinkToFit="1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/>
    <xf numFmtId="0" fontId="2" fillId="0" borderId="8" xfId="0" applyFont="1" applyBorder="1" applyAlignment="1"/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vertical="top" wrapText="1" shrinkToFit="1"/>
    </xf>
    <xf numFmtId="0" fontId="5" fillId="0" borderId="2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5" fillId="0" borderId="21" xfId="0" applyNumberFormat="1" applyFont="1" applyBorder="1" applyAlignment="1">
      <alignment shrinkToFit="1"/>
    </xf>
    <xf numFmtId="165" fontId="5" fillId="0" borderId="22" xfId="0" applyNumberFormat="1" applyFont="1" applyBorder="1" applyAlignment="1">
      <alignment shrinkToFit="1"/>
    </xf>
    <xf numFmtId="165" fontId="5" fillId="0" borderId="19" xfId="0" applyNumberFormat="1" applyFont="1" applyBorder="1" applyAlignment="1">
      <alignment shrinkToFit="1"/>
    </xf>
    <xf numFmtId="165" fontId="5" fillId="0" borderId="20" xfId="0" applyNumberFormat="1" applyFont="1" applyBorder="1" applyAlignment="1">
      <alignment shrinkToFit="1"/>
    </xf>
    <xf numFmtId="0" fontId="5" fillId="0" borderId="21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vertical="top" shrinkToFit="1"/>
    </xf>
    <xf numFmtId="165" fontId="2" fillId="0" borderId="8" xfId="0" applyNumberFormat="1" applyFont="1" applyBorder="1" applyAlignment="1">
      <alignment shrinkToFit="1"/>
    </xf>
    <xf numFmtId="165" fontId="6" fillId="0" borderId="10" xfId="0" applyNumberFormat="1" applyFont="1" applyBorder="1" applyAlignment="1">
      <alignment shrinkToFit="1"/>
    </xf>
    <xf numFmtId="165" fontId="6" fillId="0" borderId="18" xfId="0" applyNumberFormat="1" applyFont="1" applyBorder="1" applyAlignment="1">
      <alignment shrinkToFit="1"/>
    </xf>
    <xf numFmtId="165" fontId="6" fillId="0" borderId="7" xfId="0" applyNumberFormat="1" applyFont="1" applyBorder="1" applyAlignment="1">
      <alignment shrinkToFit="1"/>
    </xf>
    <xf numFmtId="165" fontId="6" fillId="0" borderId="32" xfId="0" applyNumberFormat="1" applyFont="1" applyBorder="1" applyAlignment="1">
      <alignment shrinkToFit="1"/>
    </xf>
    <xf numFmtId="0" fontId="5" fillId="0" borderId="30" xfId="0" applyFont="1" applyBorder="1" applyAlignment="1">
      <alignment vertical="top" wrapText="1"/>
    </xf>
    <xf numFmtId="0" fontId="5" fillId="0" borderId="9" xfId="0" applyFont="1" applyBorder="1" applyAlignment="1"/>
    <xf numFmtId="165" fontId="2" fillId="0" borderId="7" xfId="0" applyNumberFormat="1" applyFont="1" applyBorder="1" applyAlignment="1">
      <alignment vertical="top" shrinkToFit="1"/>
    </xf>
    <xf numFmtId="165" fontId="2" fillId="0" borderId="8" xfId="0" applyNumberFormat="1" applyFont="1" applyBorder="1" applyAlignment="1">
      <alignment vertical="top" shrinkToFi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/>
    <xf numFmtId="0" fontId="5" fillId="0" borderId="25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29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165" fontId="3" fillId="0" borderId="11" xfId="0" applyNumberFormat="1" applyFont="1" applyBorder="1" applyAlignment="1">
      <alignment vertical="top" shrinkToFit="1"/>
    </xf>
    <xf numFmtId="165" fontId="3" fillId="0" borderId="8" xfId="0" applyNumberFormat="1" applyFont="1" applyBorder="1" applyAlignment="1">
      <alignment shrinkToFit="1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/>
    <xf numFmtId="0" fontId="3" fillId="0" borderId="8" xfId="0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9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3" fillId="0" borderId="0" xfId="0" applyFont="1" applyAlignment="1">
      <alignment horizontal="justify"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justify" shrinkToFit="1"/>
    </xf>
    <xf numFmtId="0" fontId="12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justify"/>
    </xf>
    <xf numFmtId="164" fontId="4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2" fillId="0" borderId="0" xfId="0" applyFont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31" xfId="0" applyFont="1" applyBorder="1" applyAlignment="1"/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/>
    <xf numFmtId="0" fontId="3" fillId="0" borderId="13" xfId="0" applyFont="1" applyBorder="1" applyAlignment="1"/>
    <xf numFmtId="0" fontId="3" fillId="0" borderId="0" xfId="0" applyFont="1" applyAlignment="1">
      <alignment wrapText="1" shrinkToFit="1"/>
    </xf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2" xfId="0" applyFont="1" applyBorder="1"/>
    <xf numFmtId="165" fontId="3" fillId="0" borderId="9" xfId="0" applyNumberFormat="1" applyFont="1" applyBorder="1" applyAlignment="1">
      <alignment vertical="top" shrinkToFit="1"/>
    </xf>
    <xf numFmtId="165" fontId="3" fillId="0" borderId="13" xfId="0" applyNumberFormat="1" applyFont="1" applyBorder="1" applyAlignment="1">
      <alignment shrinkToFit="1"/>
    </xf>
    <xf numFmtId="0" fontId="6" fillId="0" borderId="1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88"/>
  <sheetViews>
    <sheetView tabSelected="1" topLeftCell="A19" zoomScale="55" zoomScaleNormal="55" workbookViewId="0">
      <selection activeCell="Q27" sqref="Q27"/>
    </sheetView>
  </sheetViews>
  <sheetFormatPr defaultRowHeight="14.4"/>
  <cols>
    <col min="11" max="11" width="19.109375" customWidth="1"/>
    <col min="15" max="15" width="9.109375" customWidth="1"/>
    <col min="16" max="16" width="18.77734375" customWidth="1"/>
    <col min="17" max="17" width="13.109375" bestFit="1" customWidth="1"/>
    <col min="21" max="21" width="16.33203125" customWidth="1"/>
  </cols>
  <sheetData>
    <row r="1" spans="1:16" ht="51.75" customHeight="1"/>
    <row r="2" spans="1:16" ht="25.8">
      <c r="A2" s="20"/>
      <c r="B2" s="117" t="s">
        <v>0</v>
      </c>
      <c r="C2" s="118"/>
      <c r="D2" s="118"/>
      <c r="E2" s="118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25.8">
      <c r="A3" s="20"/>
      <c r="B3" s="117" t="s">
        <v>1</v>
      </c>
      <c r="C3" s="118"/>
      <c r="D3" s="118"/>
      <c r="E3" s="118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ht="25.8">
      <c r="A4" s="117" t="s">
        <v>2</v>
      </c>
      <c r="B4" s="118"/>
      <c r="C4" s="118"/>
      <c r="D4" s="118"/>
      <c r="E4" s="118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6" ht="25.8">
      <c r="A5" s="117" t="s">
        <v>3</v>
      </c>
      <c r="B5" s="118"/>
      <c r="C5" s="118"/>
      <c r="D5" s="118"/>
      <c r="E5" s="118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25.8">
      <c r="A6" s="117" t="s">
        <v>4</v>
      </c>
      <c r="B6" s="118"/>
      <c r="C6" s="118"/>
      <c r="D6" s="118"/>
      <c r="E6" s="118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ht="25.8">
      <c r="A7" s="117" t="s">
        <v>5</v>
      </c>
      <c r="B7" s="118"/>
      <c r="C7" s="118"/>
      <c r="D7" s="118"/>
      <c r="E7" s="118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ht="25.8">
      <c r="A8" s="117" t="s">
        <v>6</v>
      </c>
      <c r="B8" s="118"/>
      <c r="C8" s="118"/>
      <c r="D8" s="118"/>
      <c r="E8" s="118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1:16" ht="25.8">
      <c r="A9" s="20"/>
      <c r="B9" s="20"/>
      <c r="C9" s="20"/>
      <c r="D9" s="20"/>
      <c r="E9" s="20"/>
      <c r="F9" s="20"/>
      <c r="G9" s="20"/>
      <c r="H9" s="117" t="s">
        <v>162</v>
      </c>
      <c r="I9" s="117"/>
      <c r="J9" s="117"/>
      <c r="K9" s="117"/>
      <c r="L9" s="117"/>
      <c r="M9" s="117"/>
      <c r="N9" s="117"/>
      <c r="O9" s="117"/>
      <c r="P9" s="21"/>
    </row>
    <row r="10" spans="1:16" ht="25.8">
      <c r="A10" s="20"/>
      <c r="B10" s="20"/>
      <c r="C10" s="20"/>
      <c r="D10" s="20"/>
      <c r="E10" s="20"/>
      <c r="F10" s="20"/>
      <c r="G10" s="20"/>
      <c r="H10" s="119" t="s">
        <v>163</v>
      </c>
      <c r="I10" s="119"/>
      <c r="J10" s="119"/>
      <c r="K10" s="119"/>
      <c r="L10" s="119"/>
      <c r="M10" s="119"/>
      <c r="N10" s="119"/>
      <c r="O10" s="119"/>
      <c r="P10" s="21"/>
    </row>
    <row r="11" spans="1:16" ht="25.8">
      <c r="A11" s="20"/>
      <c r="B11" s="20"/>
      <c r="C11" s="20"/>
      <c r="D11" s="20"/>
      <c r="E11" s="20"/>
      <c r="F11" s="20"/>
      <c r="G11" s="20"/>
      <c r="H11" s="117" t="s">
        <v>105</v>
      </c>
      <c r="I11" s="117"/>
      <c r="J11" s="117"/>
      <c r="K11" s="117"/>
      <c r="L11" s="117"/>
      <c r="M11" s="117"/>
      <c r="N11" s="117"/>
      <c r="O11" s="117"/>
      <c r="P11" s="21"/>
    </row>
    <row r="12" spans="1:16" ht="25.8">
      <c r="A12" s="20"/>
      <c r="B12" s="20"/>
      <c r="C12" s="20"/>
      <c r="D12" s="20"/>
      <c r="E12" s="20"/>
      <c r="F12" s="20"/>
      <c r="G12" s="20"/>
      <c r="H12" s="120" t="s">
        <v>133</v>
      </c>
      <c r="I12" s="119"/>
      <c r="J12" s="119"/>
      <c r="K12" s="119"/>
      <c r="L12" s="119"/>
      <c r="M12" s="119"/>
      <c r="N12" s="119"/>
      <c r="O12" s="119"/>
      <c r="P12" s="21"/>
    </row>
    <row r="13" spans="1:16" ht="25.8">
      <c r="A13" s="20"/>
      <c r="B13" s="20"/>
      <c r="C13" s="20"/>
      <c r="D13" s="20"/>
      <c r="E13" s="20"/>
      <c r="F13" s="20"/>
      <c r="G13" s="20"/>
      <c r="H13" s="117" t="s">
        <v>103</v>
      </c>
      <c r="I13" s="117"/>
      <c r="J13" s="117"/>
      <c r="K13" s="117"/>
      <c r="L13" s="117"/>
      <c r="M13" s="117"/>
      <c r="N13" s="117"/>
      <c r="O13" s="117"/>
      <c r="P13" s="21"/>
    </row>
    <row r="14" spans="1:16" ht="25.8">
      <c r="A14" s="20"/>
      <c r="B14" s="20"/>
      <c r="C14" s="20"/>
      <c r="D14" s="20"/>
      <c r="E14" s="20"/>
      <c r="F14" s="20"/>
      <c r="G14" s="20"/>
      <c r="H14" s="117" t="s">
        <v>104</v>
      </c>
      <c r="I14" s="117"/>
      <c r="J14" s="117"/>
      <c r="K14" s="117"/>
      <c r="L14" s="117"/>
      <c r="M14" s="117"/>
      <c r="N14" s="117"/>
      <c r="O14" s="117"/>
      <c r="P14" s="21"/>
    </row>
    <row r="15" spans="1:16" ht="25.8">
      <c r="A15" s="20"/>
      <c r="B15" s="20"/>
      <c r="C15" s="20"/>
      <c r="D15" s="20"/>
      <c r="E15" s="20"/>
      <c r="F15" s="20"/>
      <c r="G15" s="20"/>
      <c r="H15" s="117" t="s">
        <v>164</v>
      </c>
      <c r="I15" s="117"/>
      <c r="J15" s="117"/>
      <c r="K15" s="117"/>
      <c r="L15" s="117"/>
      <c r="M15" s="117"/>
      <c r="N15" s="117"/>
      <c r="O15" s="117"/>
      <c r="P15" s="21"/>
    </row>
    <row r="16" spans="1:16" ht="25.8">
      <c r="A16" s="20"/>
      <c r="B16" s="20"/>
      <c r="C16" s="20"/>
      <c r="D16" s="20"/>
      <c r="E16" s="20"/>
      <c r="F16" s="20"/>
      <c r="G16" s="20"/>
      <c r="H16" s="117" t="s">
        <v>106</v>
      </c>
      <c r="I16" s="117"/>
      <c r="J16" s="117"/>
      <c r="K16" s="117"/>
      <c r="L16" s="117"/>
      <c r="M16" s="117"/>
      <c r="N16" s="117"/>
      <c r="O16" s="117"/>
      <c r="P16" s="21"/>
    </row>
    <row r="17" spans="1:19" ht="25.8">
      <c r="A17" s="20"/>
      <c r="B17" s="20"/>
      <c r="C17" s="20"/>
      <c r="D17" s="20"/>
      <c r="E17" s="20"/>
      <c r="F17" s="20"/>
      <c r="G17" s="20"/>
      <c r="H17" s="117" t="s">
        <v>7</v>
      </c>
      <c r="I17" s="117"/>
      <c r="J17" s="117"/>
      <c r="K17" s="117"/>
      <c r="L17" s="117"/>
      <c r="M17" s="117"/>
      <c r="N17" s="117"/>
      <c r="O17" s="117"/>
      <c r="P17" s="21"/>
    </row>
    <row r="18" spans="1:19" ht="65.25" customHeight="1">
      <c r="A18" s="20"/>
      <c r="B18" s="20"/>
      <c r="C18" s="20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  <c r="O18" s="22"/>
      <c r="P18" s="21"/>
    </row>
    <row r="19" spans="1:19" ht="32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9" ht="25.8">
      <c r="A20" s="130" t="s">
        <v>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21"/>
    </row>
    <row r="21" spans="1:19" ht="25.8">
      <c r="A21" s="130" t="s">
        <v>152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1"/>
    </row>
    <row r="22" spans="1:19" ht="25.8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1:19" ht="73.5" customHeight="1">
      <c r="A23" s="127" t="s">
        <v>101</v>
      </c>
      <c r="B23" s="128"/>
      <c r="C23" s="128"/>
      <c r="D23" s="125" t="s">
        <v>135</v>
      </c>
      <c r="E23" s="125"/>
      <c r="F23" s="125"/>
      <c r="G23" s="125"/>
      <c r="H23" s="125"/>
      <c r="I23" s="125"/>
      <c r="J23" s="125"/>
      <c r="K23" s="126"/>
      <c r="L23" s="20"/>
      <c r="M23" s="23"/>
      <c r="N23" s="140" t="s">
        <v>94</v>
      </c>
      <c r="O23" s="140"/>
      <c r="P23" s="21"/>
    </row>
    <row r="24" spans="1:19" ht="25.8">
      <c r="A24" s="118" t="s">
        <v>99</v>
      </c>
      <c r="B24" s="118"/>
      <c r="C24" s="118"/>
      <c r="D24" s="129" t="s">
        <v>136</v>
      </c>
      <c r="E24" s="129"/>
      <c r="F24" s="129"/>
      <c r="G24" s="129"/>
      <c r="H24" s="129"/>
      <c r="I24" s="129"/>
      <c r="J24" s="129"/>
      <c r="K24" s="117" t="s">
        <v>95</v>
      </c>
      <c r="L24" s="146"/>
      <c r="M24" s="147"/>
      <c r="N24" s="136"/>
      <c r="O24" s="137"/>
      <c r="P24" s="21"/>
      <c r="R24" s="134"/>
      <c r="S24" s="135"/>
    </row>
    <row r="25" spans="1:19" ht="25.8">
      <c r="A25" s="20"/>
      <c r="B25" s="20"/>
      <c r="C25" s="20"/>
      <c r="D25" s="130"/>
      <c r="E25" s="130"/>
      <c r="F25" s="130"/>
      <c r="G25" s="130"/>
      <c r="H25" s="130"/>
      <c r="I25" s="130"/>
      <c r="J25" s="130"/>
      <c r="K25" s="22"/>
      <c r="L25" s="22"/>
      <c r="M25" s="22" t="s">
        <v>96</v>
      </c>
      <c r="N25" s="138"/>
      <c r="O25" s="139"/>
      <c r="P25" s="21"/>
      <c r="R25" s="2"/>
      <c r="S25" s="2"/>
    </row>
    <row r="26" spans="1:19" ht="25.8">
      <c r="A26" s="118" t="s">
        <v>100</v>
      </c>
      <c r="B26" s="118"/>
      <c r="C26" s="118"/>
      <c r="D26" s="129" t="s">
        <v>102</v>
      </c>
      <c r="E26" s="129"/>
      <c r="F26" s="129"/>
      <c r="G26" s="129"/>
      <c r="H26" s="129"/>
      <c r="I26" s="129"/>
      <c r="J26" s="129"/>
      <c r="K26" s="20"/>
      <c r="L26" s="118" t="s">
        <v>97</v>
      </c>
      <c r="M26" s="148"/>
      <c r="N26" s="136">
        <v>42516858</v>
      </c>
      <c r="O26" s="137"/>
      <c r="P26" s="21"/>
      <c r="R26" s="1"/>
      <c r="S26" s="1"/>
    </row>
    <row r="27" spans="1:19" ht="25.8">
      <c r="A27" s="118" t="s">
        <v>93</v>
      </c>
      <c r="B27" s="118"/>
      <c r="C27" s="118"/>
      <c r="D27" s="130"/>
      <c r="E27" s="130"/>
      <c r="F27" s="130"/>
      <c r="G27" s="130"/>
      <c r="H27" s="130"/>
      <c r="I27" s="130"/>
      <c r="J27" s="130"/>
      <c r="K27" s="20"/>
      <c r="L27" s="118" t="s">
        <v>98</v>
      </c>
      <c r="M27" s="148"/>
      <c r="N27" s="136">
        <v>383</v>
      </c>
      <c r="O27" s="137"/>
      <c r="P27" s="21"/>
      <c r="R27" s="1"/>
      <c r="S27" s="1"/>
    </row>
    <row r="28" spans="1:19" ht="126" customHeight="1">
      <c r="A28" s="128" t="s">
        <v>108</v>
      </c>
      <c r="B28" s="128"/>
      <c r="C28" s="128"/>
      <c r="D28" s="125" t="s">
        <v>107</v>
      </c>
      <c r="E28" s="125"/>
      <c r="F28" s="125"/>
      <c r="G28" s="125"/>
      <c r="H28" s="125"/>
      <c r="I28" s="125"/>
      <c r="J28" s="125"/>
      <c r="K28" s="125"/>
      <c r="L28" s="125"/>
      <c r="M28" s="20"/>
      <c r="N28" s="140"/>
      <c r="O28" s="140"/>
      <c r="P28" s="21"/>
    </row>
    <row r="29" spans="1:19" ht="81" customHeight="1">
      <c r="A29" s="128" t="s">
        <v>109</v>
      </c>
      <c r="B29" s="128"/>
      <c r="C29" s="128"/>
      <c r="D29" s="128"/>
      <c r="E29" s="118" t="s">
        <v>137</v>
      </c>
      <c r="F29" s="133"/>
      <c r="G29" s="133"/>
      <c r="H29" s="133"/>
      <c r="I29" s="133"/>
      <c r="J29" s="133"/>
      <c r="K29" s="133"/>
      <c r="L29" s="133"/>
      <c r="M29" s="20"/>
      <c r="N29" s="20"/>
      <c r="O29" s="20"/>
      <c r="P29" s="21"/>
    </row>
    <row r="30" spans="1:19" ht="30" customHeight="1">
      <c r="A30" s="24"/>
      <c r="B30" s="24"/>
      <c r="C30" s="24"/>
      <c r="D30" s="24"/>
      <c r="E30" s="20"/>
      <c r="F30" s="20"/>
      <c r="G30" s="25"/>
      <c r="H30" s="25"/>
      <c r="I30" s="25"/>
      <c r="J30" s="25"/>
      <c r="K30" s="20"/>
      <c r="L30" s="20"/>
      <c r="M30" s="20"/>
      <c r="N30" s="20"/>
      <c r="O30" s="20"/>
      <c r="P30" s="21"/>
    </row>
    <row r="31" spans="1:19" ht="30" customHeight="1">
      <c r="A31" s="24"/>
      <c r="B31" s="24"/>
      <c r="C31" s="24"/>
      <c r="D31" s="24"/>
      <c r="E31" s="20"/>
      <c r="F31" s="20"/>
      <c r="G31" s="25"/>
      <c r="H31" s="25"/>
      <c r="I31" s="25"/>
      <c r="J31" s="25"/>
      <c r="K31" s="20"/>
      <c r="L31" s="20"/>
      <c r="M31" s="20"/>
      <c r="N31" s="20"/>
      <c r="O31" s="20"/>
      <c r="P31" s="21"/>
    </row>
    <row r="32" spans="1:19" ht="30" customHeight="1">
      <c r="A32" s="24"/>
      <c r="B32" s="24"/>
      <c r="C32" s="24"/>
      <c r="D32" s="24"/>
      <c r="E32" s="20"/>
      <c r="F32" s="20"/>
      <c r="G32" s="25"/>
      <c r="H32" s="25"/>
      <c r="I32" s="25"/>
      <c r="J32" s="25"/>
      <c r="K32" s="20"/>
      <c r="L32" s="20"/>
      <c r="M32" s="20"/>
      <c r="N32" s="20"/>
      <c r="O32" s="20"/>
      <c r="P32" s="21"/>
    </row>
    <row r="33" spans="1:16" ht="409.2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9"/>
    </row>
    <row r="34" spans="1:16" ht="93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ht="93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 ht="93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ht="93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6" ht="223.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ht="21">
      <c r="A39" s="3"/>
      <c r="B39" s="3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ht="21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6" ht="21">
      <c r="A41" s="3"/>
      <c r="B41" s="3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6" ht="21">
      <c r="A42" s="3"/>
      <c r="B42" s="3"/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 ht="2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ht="21">
      <c r="A44" s="144" t="s">
        <v>9</v>
      </c>
      <c r="B44" s="145"/>
      <c r="C44" s="145"/>
      <c r="D44" s="145"/>
      <c r="E44" s="145"/>
      <c r="F44" s="145"/>
      <c r="G44" s="145"/>
      <c r="H44" s="100"/>
      <c r="I44" s="100"/>
      <c r="J44" s="3"/>
      <c r="K44" s="3"/>
      <c r="L44" s="3"/>
      <c r="M44" s="3"/>
      <c r="N44" s="3"/>
      <c r="O44" s="3"/>
    </row>
    <row r="45" spans="1:16" ht="21">
      <c r="A45" s="3"/>
      <c r="B45" s="3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8" customHeight="1">
      <c r="A46" s="3"/>
      <c r="B46" s="123" t="s">
        <v>10</v>
      </c>
      <c r="C46" s="124"/>
      <c r="D46" s="124"/>
      <c r="E46" s="124"/>
      <c r="F46" s="124"/>
      <c r="G46" s="124"/>
      <c r="H46" s="124"/>
      <c r="I46" s="124"/>
      <c r="J46" s="3"/>
      <c r="K46" s="3"/>
      <c r="L46" s="3"/>
      <c r="M46" s="3"/>
      <c r="N46" s="3"/>
      <c r="O46" s="3"/>
    </row>
    <row r="47" spans="1:16" ht="182.25" customHeight="1">
      <c r="A47" s="131" t="s">
        <v>134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7"/>
    </row>
    <row r="48" spans="1:16" ht="18.75" customHeight="1">
      <c r="A48" s="3"/>
      <c r="B48" s="123" t="s">
        <v>11</v>
      </c>
      <c r="C48" s="123"/>
      <c r="D48" s="123"/>
      <c r="E48" s="123"/>
      <c r="F48" s="123"/>
      <c r="G48" s="123"/>
      <c r="H48" s="123"/>
      <c r="I48" s="123"/>
      <c r="J48" s="3"/>
      <c r="K48" s="3"/>
      <c r="L48" s="3"/>
      <c r="M48" s="3"/>
      <c r="N48" s="3"/>
      <c r="O48" s="3"/>
    </row>
    <row r="49" spans="1:15" ht="29.25" customHeight="1">
      <c r="A49" s="142" t="s">
        <v>130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1:15" ht="19.5" customHeight="1">
      <c r="A50" s="3"/>
      <c r="B50" s="123" t="s">
        <v>12</v>
      </c>
      <c r="C50" s="124"/>
      <c r="D50" s="124"/>
      <c r="E50" s="124"/>
      <c r="F50" s="124"/>
      <c r="G50" s="124"/>
      <c r="H50" s="124"/>
      <c r="I50" s="124"/>
      <c r="J50" s="124"/>
      <c r="K50" s="100"/>
      <c r="L50" s="100"/>
      <c r="M50" s="100"/>
      <c r="N50" s="100"/>
      <c r="O50" s="3"/>
    </row>
    <row r="51" spans="1:15" ht="21.75" customHeight="1">
      <c r="A51" s="143" t="s">
        <v>131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1:15" ht="39" customHeight="1">
      <c r="A52" s="3"/>
      <c r="B52" s="121" t="s">
        <v>138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1:15" ht="20.100000000000001" customHeight="1">
      <c r="A53" s="3"/>
      <c r="B53" s="3"/>
      <c r="C53" s="141" t="s">
        <v>13</v>
      </c>
      <c r="D53" s="124"/>
      <c r="E53" s="124"/>
      <c r="F53" s="124"/>
      <c r="G53" s="124"/>
      <c r="H53" s="124"/>
      <c r="I53" s="124"/>
      <c r="J53" s="3"/>
      <c r="K53" s="3"/>
      <c r="L53" s="3"/>
      <c r="M53" s="3"/>
      <c r="N53" s="3"/>
      <c r="O53" s="3"/>
    </row>
    <row r="54" spans="1:15" ht="20.100000000000001" customHeight="1">
      <c r="A54" s="132" t="s">
        <v>153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1:15" ht="20.100000000000001" customHeight="1">
      <c r="A55" s="132" t="s">
        <v>14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1:15" ht="20.100000000000001" customHeight="1">
      <c r="A56" s="132" t="s">
        <v>15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1:15" ht="39" customHeight="1">
      <c r="A57" s="3"/>
      <c r="B57" s="121" t="s">
        <v>154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 ht="16.5" customHeight="1">
      <c r="A58" s="141" t="s">
        <v>139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3"/>
    </row>
    <row r="59" spans="1:15" ht="21">
      <c r="A59" s="3"/>
      <c r="B59" s="3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1">
      <c r="A60" s="144" t="s">
        <v>16</v>
      </c>
      <c r="B60" s="145"/>
      <c r="C60" s="145"/>
      <c r="D60" s="145"/>
      <c r="E60" s="145"/>
      <c r="F60" s="145"/>
      <c r="G60" s="145"/>
      <c r="H60" s="100"/>
      <c r="I60" s="3"/>
      <c r="J60" s="3"/>
      <c r="K60" s="3"/>
      <c r="L60" s="3"/>
      <c r="M60" s="3"/>
      <c r="N60" s="3"/>
      <c r="O60" s="3"/>
    </row>
    <row r="61" spans="1:15" ht="21.6" thickBot="1">
      <c r="A61" s="3"/>
      <c r="B61" s="3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40.5" customHeight="1" thickBot="1">
      <c r="A62" s="6"/>
      <c r="B62" s="149" t="s">
        <v>17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1"/>
      <c r="N62" s="157" t="s">
        <v>18</v>
      </c>
      <c r="O62" s="158"/>
    </row>
    <row r="63" spans="1:15" ht="23.25" customHeight="1">
      <c r="A63" s="3"/>
      <c r="B63" s="152" t="s">
        <v>19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4"/>
      <c r="N63" s="159">
        <f>N65+N68</f>
        <v>10708210.100000001</v>
      </c>
      <c r="O63" s="160"/>
    </row>
    <row r="64" spans="1:15" ht="17.100000000000001" customHeight="1">
      <c r="A64" s="3"/>
      <c r="B64" s="73" t="s">
        <v>20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  <c r="N64" s="85"/>
      <c r="O64" s="86"/>
    </row>
    <row r="65" spans="1:15" ht="20.100000000000001" customHeight="1">
      <c r="A65" s="3"/>
      <c r="B65" s="73" t="s">
        <v>21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9"/>
      <c r="N65" s="85">
        <v>9560389.1400000006</v>
      </c>
      <c r="O65" s="86"/>
    </row>
    <row r="66" spans="1:15" ht="20.100000000000001" customHeight="1">
      <c r="A66" s="3"/>
      <c r="B66" s="73" t="s">
        <v>22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  <c r="N66" s="85"/>
      <c r="O66" s="86"/>
    </row>
    <row r="67" spans="1:15" ht="20.100000000000001" customHeight="1">
      <c r="A67" s="3"/>
      <c r="B67" s="73" t="s">
        <v>23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9"/>
      <c r="N67" s="85">
        <v>4242989.0199999996</v>
      </c>
      <c r="O67" s="86"/>
    </row>
    <row r="68" spans="1:15" ht="20.100000000000001" customHeight="1">
      <c r="A68" s="3"/>
      <c r="B68" s="73" t="s">
        <v>24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9"/>
      <c r="N68" s="85">
        <v>1147820.96</v>
      </c>
      <c r="O68" s="86"/>
    </row>
    <row r="69" spans="1:15" ht="20.100000000000001" customHeight="1">
      <c r="A69" s="3"/>
      <c r="B69" s="73" t="s">
        <v>25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9"/>
      <c r="N69" s="85"/>
      <c r="O69" s="86"/>
    </row>
    <row r="70" spans="1:15" ht="20.100000000000001" customHeight="1">
      <c r="A70" s="3"/>
      <c r="B70" s="73" t="s">
        <v>23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9"/>
      <c r="N70" s="85">
        <v>163953.26</v>
      </c>
      <c r="O70" s="86"/>
    </row>
    <row r="71" spans="1:15" ht="20.100000000000001" customHeight="1">
      <c r="A71" s="3"/>
      <c r="B71" s="73" t="s">
        <v>158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N71" s="85">
        <v>412905.08</v>
      </c>
      <c r="O71" s="86"/>
    </row>
    <row r="72" spans="1:15" ht="23.25" customHeight="1">
      <c r="A72" s="3"/>
      <c r="B72" s="156" t="s">
        <v>26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6"/>
      <c r="N72" s="85"/>
      <c r="O72" s="86"/>
    </row>
    <row r="73" spans="1:15" ht="20.100000000000001" customHeight="1">
      <c r="A73" s="3"/>
      <c r="B73" s="73" t="s">
        <v>20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9"/>
      <c r="N73" s="85">
        <f>N74+N75</f>
        <v>-93760.560000000012</v>
      </c>
      <c r="O73" s="86"/>
    </row>
    <row r="74" spans="1:15" ht="20.100000000000001" customHeight="1">
      <c r="A74" s="3"/>
      <c r="B74" s="73" t="s">
        <v>27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9"/>
      <c r="N74" s="85">
        <v>-134587.79</v>
      </c>
      <c r="O74" s="86"/>
    </row>
    <row r="75" spans="1:15" ht="20.100000000000001" customHeight="1">
      <c r="A75" s="3"/>
      <c r="B75" s="73" t="s">
        <v>28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9"/>
      <c r="N75" s="85">
        <f>N77+N78+N79+N80+N81+N82+N83+N84+N85+N86</f>
        <v>40827.229999999996</v>
      </c>
      <c r="O75" s="86"/>
    </row>
    <row r="76" spans="1:15" ht="20.100000000000001" customHeight="1">
      <c r="A76" s="3"/>
      <c r="B76" s="73" t="s">
        <v>22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9"/>
      <c r="N76" s="85"/>
      <c r="O76" s="86"/>
    </row>
    <row r="77" spans="1:15" ht="20.100000000000001" customHeight="1">
      <c r="A77" s="3"/>
      <c r="B77" s="73" t="s">
        <v>29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9"/>
      <c r="N77" s="85"/>
      <c r="O77" s="86"/>
    </row>
    <row r="78" spans="1:15" ht="20.100000000000001" customHeight="1">
      <c r="A78" s="3"/>
      <c r="B78" s="73" t="s">
        <v>30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9"/>
      <c r="N78" s="85"/>
      <c r="O78" s="86"/>
    </row>
    <row r="79" spans="1:15" ht="20.100000000000001" customHeight="1">
      <c r="A79" s="3"/>
      <c r="B79" s="73" t="s">
        <v>31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9"/>
      <c r="N79" s="85">
        <v>10827.23</v>
      </c>
      <c r="O79" s="86"/>
    </row>
    <row r="80" spans="1:15" ht="20.100000000000001" customHeight="1">
      <c r="A80" s="3"/>
      <c r="B80" s="73" t="s">
        <v>110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9"/>
      <c r="N80" s="85"/>
      <c r="O80" s="86"/>
    </row>
    <row r="81" spans="1:15" ht="20.100000000000001" customHeight="1">
      <c r="A81" s="3"/>
      <c r="B81" s="73" t="s">
        <v>32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9"/>
      <c r="N81" s="85">
        <v>30000</v>
      </c>
      <c r="O81" s="86"/>
    </row>
    <row r="82" spans="1:15" ht="20.100000000000001" customHeight="1">
      <c r="A82" s="3"/>
      <c r="B82" s="73" t="s">
        <v>33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9"/>
      <c r="N82" s="85"/>
      <c r="O82" s="86"/>
    </row>
    <row r="83" spans="1:15" ht="20.100000000000001" customHeight="1">
      <c r="A83" s="3"/>
      <c r="B83" s="73" t="s">
        <v>34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9"/>
      <c r="N83" s="85"/>
      <c r="O83" s="86"/>
    </row>
    <row r="84" spans="1:15" ht="20.100000000000001" customHeight="1">
      <c r="A84" s="3"/>
      <c r="B84" s="73" t="s">
        <v>35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9"/>
      <c r="N84" s="85"/>
      <c r="O84" s="86"/>
    </row>
    <row r="85" spans="1:15" ht="20.100000000000001" customHeight="1">
      <c r="A85" s="3"/>
      <c r="B85" s="73" t="s">
        <v>36</v>
      </c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9"/>
      <c r="N85" s="85"/>
      <c r="O85" s="86"/>
    </row>
    <row r="86" spans="1:15" ht="20.100000000000001" customHeight="1">
      <c r="A86" s="3"/>
      <c r="B86" s="73" t="s">
        <v>37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9"/>
      <c r="N86" s="85"/>
      <c r="O86" s="86"/>
    </row>
    <row r="87" spans="1:15" ht="45" customHeight="1">
      <c r="A87" s="3"/>
      <c r="B87" s="73" t="s">
        <v>38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5"/>
      <c r="N87" s="85">
        <f>N89+N90+N91+N92+N93+N94+N95+N96+N97+N98</f>
        <v>0</v>
      </c>
      <c r="O87" s="86"/>
    </row>
    <row r="88" spans="1:15" ht="20.100000000000001" customHeight="1">
      <c r="A88" s="3"/>
      <c r="B88" s="67" t="s">
        <v>22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85"/>
      <c r="O88" s="86"/>
    </row>
    <row r="89" spans="1:15" ht="20.100000000000001" customHeight="1">
      <c r="A89" s="3"/>
      <c r="B89" s="67" t="s">
        <v>39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9"/>
      <c r="N89" s="85"/>
      <c r="O89" s="86"/>
    </row>
    <row r="90" spans="1:15" ht="20.100000000000001" customHeight="1">
      <c r="A90" s="3"/>
      <c r="B90" s="67" t="s">
        <v>40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9"/>
      <c r="N90" s="85"/>
      <c r="O90" s="86"/>
    </row>
    <row r="91" spans="1:15" ht="20.100000000000001" customHeight="1">
      <c r="A91" s="3"/>
      <c r="B91" s="67" t="s">
        <v>41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9"/>
      <c r="N91" s="85"/>
      <c r="O91" s="86"/>
    </row>
    <row r="92" spans="1:15" ht="20.100000000000001" customHeight="1">
      <c r="A92" s="3"/>
      <c r="B92" s="67" t="s">
        <v>42</v>
      </c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9"/>
      <c r="N92" s="85"/>
      <c r="O92" s="86"/>
    </row>
    <row r="93" spans="1:15" ht="20.100000000000001" customHeight="1">
      <c r="A93" s="3"/>
      <c r="B93" s="67" t="s">
        <v>43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9"/>
      <c r="N93" s="85"/>
      <c r="O93" s="86"/>
    </row>
    <row r="94" spans="1:15" ht="20.100000000000001" customHeight="1">
      <c r="A94" s="3"/>
      <c r="B94" s="67" t="s">
        <v>44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9"/>
      <c r="N94" s="85"/>
      <c r="O94" s="86"/>
    </row>
    <row r="95" spans="1:15" ht="20.100000000000001" customHeight="1">
      <c r="A95" s="3"/>
      <c r="B95" s="67" t="s">
        <v>45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9"/>
      <c r="N95" s="85"/>
      <c r="O95" s="86"/>
    </row>
    <row r="96" spans="1:15" ht="20.100000000000001" customHeight="1">
      <c r="A96" s="3"/>
      <c r="B96" s="67" t="s">
        <v>46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9"/>
      <c r="N96" s="85"/>
      <c r="O96" s="86"/>
    </row>
    <row r="97" spans="1:15" ht="20.100000000000001" customHeight="1">
      <c r="A97" s="3"/>
      <c r="B97" s="67" t="s">
        <v>47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9"/>
      <c r="N97" s="85"/>
      <c r="O97" s="86"/>
    </row>
    <row r="98" spans="1:15" ht="20.100000000000001" customHeight="1">
      <c r="A98" s="3"/>
      <c r="B98" s="67" t="s">
        <v>48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9"/>
      <c r="N98" s="85"/>
      <c r="O98" s="86"/>
    </row>
    <row r="99" spans="1:15" ht="23.25" customHeight="1">
      <c r="A99" s="3"/>
      <c r="B99" s="114" t="s">
        <v>49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6"/>
      <c r="N99" s="112">
        <f>N102</f>
        <v>357962.65</v>
      </c>
      <c r="O99" s="113"/>
    </row>
    <row r="100" spans="1:15" ht="20.100000000000001" customHeight="1">
      <c r="A100" s="3"/>
      <c r="B100" s="67" t="s">
        <v>20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9"/>
      <c r="N100" s="85"/>
      <c r="O100" s="86"/>
    </row>
    <row r="101" spans="1:15" ht="20.100000000000001" customHeight="1">
      <c r="A101" s="3"/>
      <c r="B101" s="67" t="s">
        <v>50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9"/>
      <c r="N101" s="85"/>
      <c r="O101" s="86"/>
    </row>
    <row r="102" spans="1:15" ht="20.100000000000001" customHeight="1">
      <c r="A102" s="3"/>
      <c r="B102" s="73" t="s">
        <v>51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5"/>
      <c r="N102" s="85">
        <f>N104+N105+N106+N107+N108+N109+N110+N111+N112+N113+N114+N115+N116</f>
        <v>357962.65</v>
      </c>
      <c r="O102" s="86"/>
    </row>
    <row r="103" spans="1:15" ht="20.100000000000001" customHeight="1">
      <c r="A103" s="3"/>
      <c r="B103" s="67" t="s">
        <v>22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85"/>
      <c r="O103" s="86"/>
    </row>
    <row r="104" spans="1:15" ht="20.100000000000001" customHeight="1">
      <c r="A104" s="3"/>
      <c r="B104" s="67" t="s">
        <v>52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85">
        <v>-16037.66</v>
      </c>
      <c r="O104" s="86"/>
    </row>
    <row r="105" spans="1:15" ht="20.100000000000001" customHeight="1">
      <c r="A105" s="3"/>
      <c r="B105" s="67" t="s">
        <v>53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9"/>
      <c r="N105" s="85">
        <v>1133.96</v>
      </c>
      <c r="O105" s="86"/>
    </row>
    <row r="106" spans="1:15" ht="20.100000000000001" customHeight="1">
      <c r="A106" s="3"/>
      <c r="B106" s="67" t="s">
        <v>54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9"/>
      <c r="N106" s="85"/>
      <c r="O106" s="86"/>
    </row>
    <row r="107" spans="1:15" ht="20.100000000000001" customHeight="1">
      <c r="A107" s="3"/>
      <c r="B107" s="67" t="s">
        <v>55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9"/>
      <c r="N107" s="85">
        <v>129690.21</v>
      </c>
      <c r="O107" s="86"/>
    </row>
    <row r="108" spans="1:15" ht="20.100000000000001" customHeight="1">
      <c r="A108" s="3"/>
      <c r="B108" s="67" t="s">
        <v>56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9"/>
      <c r="N108" s="85">
        <v>21661.02</v>
      </c>
      <c r="O108" s="86"/>
    </row>
    <row r="109" spans="1:15" ht="20.100000000000001" customHeight="1">
      <c r="A109" s="3"/>
      <c r="B109" s="67" t="s">
        <v>57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9"/>
      <c r="N109" s="85"/>
      <c r="O109" s="86"/>
    </row>
    <row r="110" spans="1:15" ht="20.100000000000001" customHeight="1">
      <c r="A110" s="3"/>
      <c r="B110" s="67" t="s">
        <v>58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9"/>
      <c r="N110" s="85">
        <v>64678</v>
      </c>
      <c r="O110" s="86"/>
    </row>
    <row r="111" spans="1:15" ht="20.100000000000001" customHeight="1">
      <c r="A111" s="3"/>
      <c r="B111" s="67" t="s">
        <v>59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9"/>
      <c r="N111" s="85"/>
      <c r="O111" s="86"/>
    </row>
    <row r="112" spans="1:15" ht="20.100000000000001" customHeight="1">
      <c r="A112" s="3"/>
      <c r="B112" s="67" t="s">
        <v>60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9"/>
      <c r="N112" s="85"/>
      <c r="O112" s="86"/>
    </row>
    <row r="113" spans="1:15" ht="20.100000000000001" customHeight="1">
      <c r="A113" s="3"/>
      <c r="B113" s="67" t="s">
        <v>61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9"/>
      <c r="N113" s="85">
        <v>79771.12</v>
      </c>
      <c r="O113" s="86"/>
    </row>
    <row r="114" spans="1:15" ht="20.100000000000001" customHeight="1">
      <c r="A114" s="3"/>
      <c r="B114" s="67" t="s">
        <v>62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9"/>
      <c r="N114" s="85"/>
      <c r="O114" s="86"/>
    </row>
    <row r="115" spans="1:15" ht="20.100000000000001" customHeight="1">
      <c r="A115" s="3"/>
      <c r="B115" s="67" t="s">
        <v>63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9"/>
      <c r="N115" s="93">
        <v>77066</v>
      </c>
      <c r="O115" s="94"/>
    </row>
    <row r="116" spans="1:15" ht="20.100000000000001" customHeight="1">
      <c r="A116" s="3"/>
      <c r="B116" s="67" t="s">
        <v>64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9"/>
      <c r="N116" s="93"/>
      <c r="O116" s="94"/>
    </row>
    <row r="117" spans="1:15" ht="40.5" customHeight="1">
      <c r="A117" s="3"/>
      <c r="B117" s="73" t="s">
        <v>65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5"/>
      <c r="N117" s="85"/>
      <c r="O117" s="86"/>
    </row>
    <row r="118" spans="1:15" ht="20.100000000000001" customHeight="1">
      <c r="A118" s="3"/>
      <c r="B118" s="67" t="s">
        <v>22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9"/>
      <c r="N118" s="85"/>
      <c r="O118" s="86"/>
    </row>
    <row r="119" spans="1:15" ht="20.100000000000001" customHeight="1">
      <c r="A119" s="3"/>
      <c r="B119" s="67" t="s">
        <v>66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9"/>
      <c r="N119" s="85"/>
      <c r="O119" s="86"/>
    </row>
    <row r="120" spans="1:15" ht="20.100000000000001" customHeight="1">
      <c r="A120" s="3"/>
      <c r="B120" s="67" t="s">
        <v>67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9"/>
      <c r="N120" s="85"/>
      <c r="O120" s="86"/>
    </row>
    <row r="121" spans="1:15" ht="20.100000000000001" customHeight="1">
      <c r="A121" s="3"/>
      <c r="B121" s="67" t="s">
        <v>68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9"/>
      <c r="N121" s="85"/>
      <c r="O121" s="86"/>
    </row>
    <row r="122" spans="1:15" ht="20.100000000000001" customHeight="1">
      <c r="A122" s="3"/>
      <c r="B122" s="67" t="s">
        <v>69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9"/>
      <c r="N122" s="85"/>
      <c r="O122" s="86"/>
    </row>
    <row r="123" spans="1:15" ht="20.100000000000001" customHeight="1">
      <c r="A123" s="3"/>
      <c r="B123" s="67" t="s">
        <v>70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9"/>
      <c r="N123" s="85"/>
      <c r="O123" s="86"/>
    </row>
    <row r="124" spans="1:15" ht="20.100000000000001" customHeight="1">
      <c r="A124" s="3"/>
      <c r="B124" s="67" t="s">
        <v>71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9"/>
      <c r="N124" s="85"/>
      <c r="O124" s="86"/>
    </row>
    <row r="125" spans="1:15" ht="20.100000000000001" customHeight="1">
      <c r="A125" s="3"/>
      <c r="B125" s="67" t="s">
        <v>72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9"/>
      <c r="N125" s="85"/>
      <c r="O125" s="86"/>
    </row>
    <row r="126" spans="1:15" ht="20.100000000000001" customHeight="1">
      <c r="A126" s="3"/>
      <c r="B126" s="67" t="s">
        <v>73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9"/>
      <c r="N126" s="85"/>
      <c r="O126" s="86"/>
    </row>
    <row r="127" spans="1:15" ht="20.100000000000001" customHeight="1">
      <c r="A127" s="3"/>
      <c r="B127" s="67" t="s">
        <v>74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9"/>
      <c r="N127" s="85"/>
      <c r="O127" s="86"/>
    </row>
    <row r="128" spans="1:15" ht="20.100000000000001" customHeight="1">
      <c r="A128" s="3"/>
      <c r="B128" s="67" t="s">
        <v>75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9"/>
      <c r="N128" s="85"/>
      <c r="O128" s="86"/>
    </row>
    <row r="129" spans="1:25" ht="20.100000000000001" customHeight="1">
      <c r="A129" s="3"/>
      <c r="B129" s="67" t="s">
        <v>76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9"/>
      <c r="N129" s="85"/>
      <c r="O129" s="86"/>
    </row>
    <row r="130" spans="1:25" ht="20.100000000000001" customHeight="1">
      <c r="A130" s="3"/>
      <c r="B130" s="67" t="s">
        <v>77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9"/>
      <c r="N130" s="85"/>
      <c r="O130" s="86"/>
    </row>
    <row r="131" spans="1:25" ht="20.100000000000001" customHeight="1">
      <c r="A131" s="3"/>
      <c r="B131" s="67" t="s">
        <v>78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9"/>
      <c r="N131" s="85"/>
      <c r="O131" s="86"/>
    </row>
    <row r="132" spans="1:25" ht="22.5" customHeight="1">
      <c r="A132" s="3"/>
      <c r="B132" s="3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25" ht="21">
      <c r="A133" s="10" t="s">
        <v>140</v>
      </c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25" ht="27" customHeight="1">
      <c r="A134" s="98" t="s">
        <v>79</v>
      </c>
      <c r="B134" s="99"/>
      <c r="C134" s="99"/>
      <c r="D134" s="99"/>
      <c r="E134" s="99"/>
      <c r="F134" s="99"/>
      <c r="G134" s="99"/>
      <c r="H134" s="99"/>
      <c r="I134" s="100"/>
      <c r="J134" s="100"/>
      <c r="K134" s="10"/>
      <c r="L134" s="10"/>
      <c r="M134" s="10"/>
      <c r="N134" s="10"/>
      <c r="O134" s="10"/>
    </row>
    <row r="135" spans="1:25" ht="47.25" customHeight="1" thickBot="1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25" ht="123" customHeight="1" thickBot="1">
      <c r="A136" s="10"/>
      <c r="B136" s="102" t="s">
        <v>80</v>
      </c>
      <c r="C136" s="103"/>
      <c r="D136" s="103"/>
      <c r="E136" s="103"/>
      <c r="F136" s="103"/>
      <c r="G136" s="104"/>
      <c r="H136" s="108" t="s">
        <v>111</v>
      </c>
      <c r="I136" s="109"/>
      <c r="J136" s="109"/>
      <c r="K136" s="109" t="s">
        <v>155</v>
      </c>
      <c r="L136" s="101" t="s">
        <v>81</v>
      </c>
      <c r="M136" s="101"/>
      <c r="N136" s="101"/>
      <c r="O136" s="101"/>
      <c r="P136" s="109" t="s">
        <v>156</v>
      </c>
      <c r="Q136" s="101" t="s">
        <v>81</v>
      </c>
      <c r="R136" s="101"/>
      <c r="S136" s="101"/>
      <c r="T136" s="101"/>
      <c r="U136" s="109" t="s">
        <v>157</v>
      </c>
      <c r="V136" s="101" t="s">
        <v>81</v>
      </c>
      <c r="W136" s="101"/>
      <c r="X136" s="101"/>
      <c r="Y136" s="101"/>
    </row>
    <row r="137" spans="1:25" ht="135" customHeight="1" thickBot="1">
      <c r="A137" s="10"/>
      <c r="B137" s="105"/>
      <c r="C137" s="106"/>
      <c r="D137" s="106"/>
      <c r="E137" s="106"/>
      <c r="F137" s="106"/>
      <c r="G137" s="107"/>
      <c r="H137" s="110"/>
      <c r="I137" s="111"/>
      <c r="J137" s="111"/>
      <c r="K137" s="111"/>
      <c r="L137" s="95" t="s">
        <v>112</v>
      </c>
      <c r="M137" s="96"/>
      <c r="N137" s="95" t="s">
        <v>113</v>
      </c>
      <c r="O137" s="96"/>
      <c r="P137" s="111"/>
      <c r="Q137" s="95" t="s">
        <v>112</v>
      </c>
      <c r="R137" s="96"/>
      <c r="S137" s="95" t="s">
        <v>113</v>
      </c>
      <c r="T137" s="96"/>
      <c r="U137" s="111"/>
      <c r="V137" s="95" t="s">
        <v>112</v>
      </c>
      <c r="W137" s="96"/>
      <c r="X137" s="95" t="s">
        <v>113</v>
      </c>
      <c r="Y137" s="96"/>
    </row>
    <row r="138" spans="1:25" ht="41.25" customHeight="1">
      <c r="A138" s="10"/>
      <c r="B138" s="91" t="s">
        <v>114</v>
      </c>
      <c r="C138" s="92"/>
      <c r="D138" s="92"/>
      <c r="E138" s="92"/>
      <c r="F138" s="92"/>
      <c r="G138" s="92"/>
      <c r="H138" s="76" t="s">
        <v>115</v>
      </c>
      <c r="I138" s="76"/>
      <c r="J138" s="76"/>
      <c r="K138" s="12">
        <f t="shared" ref="K138:K145" si="0">L138</f>
        <v>0</v>
      </c>
      <c r="L138" s="97"/>
      <c r="M138" s="97"/>
      <c r="N138" s="80"/>
      <c r="O138" s="81"/>
      <c r="P138" s="17">
        <f t="shared" ref="P138:P145" si="1">Q138</f>
        <v>0</v>
      </c>
      <c r="Q138" s="97"/>
      <c r="R138" s="97"/>
      <c r="S138" s="80"/>
      <c r="T138" s="81"/>
      <c r="U138" s="17">
        <f t="shared" ref="U138:U145" si="2">V138</f>
        <v>0</v>
      </c>
      <c r="V138" s="97"/>
      <c r="W138" s="97"/>
      <c r="X138" s="80"/>
      <c r="Y138" s="81"/>
    </row>
    <row r="139" spans="1:25" ht="40.5" customHeight="1">
      <c r="A139" s="10"/>
      <c r="B139" s="33" t="s">
        <v>132</v>
      </c>
      <c r="C139" s="49"/>
      <c r="D139" s="49"/>
      <c r="E139" s="49"/>
      <c r="F139" s="49"/>
      <c r="G139" s="50"/>
      <c r="H139" s="77" t="s">
        <v>115</v>
      </c>
      <c r="I139" s="78"/>
      <c r="J139" s="79"/>
      <c r="K139" s="12">
        <f t="shared" si="0"/>
        <v>10275830.32</v>
      </c>
      <c r="L139" s="61">
        <f>L140+L146+L157</f>
        <v>10275830.32</v>
      </c>
      <c r="M139" s="62"/>
      <c r="N139" s="89"/>
      <c r="O139" s="90"/>
      <c r="P139" s="17">
        <f t="shared" si="1"/>
        <v>9681716.1699999999</v>
      </c>
      <c r="Q139" s="61">
        <f>Q140+Q146+Q157</f>
        <v>9681716.1699999999</v>
      </c>
      <c r="R139" s="62"/>
      <c r="S139" s="89"/>
      <c r="T139" s="90"/>
      <c r="U139" s="17">
        <f t="shared" si="2"/>
        <v>9681716.1699999999</v>
      </c>
      <c r="V139" s="61">
        <f>V140+V146+V157</f>
        <v>9681716.1699999999</v>
      </c>
      <c r="W139" s="62"/>
      <c r="X139" s="89"/>
      <c r="Y139" s="90"/>
    </row>
    <row r="140" spans="1:25" ht="40.5" customHeight="1">
      <c r="A140" s="10"/>
      <c r="B140" s="33" t="s">
        <v>141</v>
      </c>
      <c r="C140" s="34"/>
      <c r="D140" s="34"/>
      <c r="E140" s="34"/>
      <c r="F140" s="34"/>
      <c r="G140" s="34"/>
      <c r="H140" s="35" t="s">
        <v>115</v>
      </c>
      <c r="I140" s="35"/>
      <c r="J140" s="35"/>
      <c r="K140" s="12">
        <f t="shared" si="0"/>
        <v>8481716.1699999999</v>
      </c>
      <c r="L140" s="61">
        <f>L141+L142+L143+L144</f>
        <v>8481716.1699999999</v>
      </c>
      <c r="M140" s="62"/>
      <c r="N140" s="87"/>
      <c r="O140" s="88"/>
      <c r="P140" s="17">
        <f t="shared" si="1"/>
        <v>8481716.1699999999</v>
      </c>
      <c r="Q140" s="61">
        <f>Q141+Q142+Q143+Q144</f>
        <v>8481716.1699999999</v>
      </c>
      <c r="R140" s="62"/>
      <c r="S140" s="87"/>
      <c r="T140" s="88"/>
      <c r="U140" s="17">
        <f t="shared" si="2"/>
        <v>8481716.1699999999</v>
      </c>
      <c r="V140" s="61">
        <f>V141+V142+V143+V144</f>
        <v>8481716.1699999999</v>
      </c>
      <c r="W140" s="62"/>
      <c r="X140" s="87"/>
      <c r="Y140" s="88"/>
    </row>
    <row r="141" spans="1:25" ht="24" customHeight="1">
      <c r="A141" s="10"/>
      <c r="B141" s="58" t="s">
        <v>142</v>
      </c>
      <c r="C141" s="59"/>
      <c r="D141" s="59"/>
      <c r="E141" s="59"/>
      <c r="F141" s="59"/>
      <c r="G141" s="59"/>
      <c r="H141" s="35" t="s">
        <v>115</v>
      </c>
      <c r="I141" s="35"/>
      <c r="J141" s="35"/>
      <c r="K141" s="12">
        <f t="shared" si="0"/>
        <v>1762371.03</v>
      </c>
      <c r="L141" s="61">
        <v>1762371.03</v>
      </c>
      <c r="M141" s="62"/>
      <c r="N141" s="87"/>
      <c r="O141" s="88"/>
      <c r="P141" s="17">
        <f t="shared" si="1"/>
        <v>1762371.03</v>
      </c>
      <c r="Q141" s="61">
        <v>1762371.03</v>
      </c>
      <c r="R141" s="62"/>
      <c r="S141" s="87"/>
      <c r="T141" s="88"/>
      <c r="U141" s="17">
        <f t="shared" si="2"/>
        <v>1762371.03</v>
      </c>
      <c r="V141" s="61">
        <v>1762371.03</v>
      </c>
      <c r="W141" s="62"/>
      <c r="X141" s="87"/>
      <c r="Y141" s="88"/>
    </row>
    <row r="142" spans="1:25" ht="24" customHeight="1">
      <c r="A142" s="10"/>
      <c r="B142" s="58" t="s">
        <v>170</v>
      </c>
      <c r="C142" s="59"/>
      <c r="D142" s="59"/>
      <c r="E142" s="59"/>
      <c r="F142" s="59"/>
      <c r="G142" s="59"/>
      <c r="H142" s="35" t="s">
        <v>115</v>
      </c>
      <c r="I142" s="35"/>
      <c r="J142" s="35"/>
      <c r="K142" s="29">
        <f t="shared" si="0"/>
        <v>1531992.1</v>
      </c>
      <c r="L142" s="61">
        <v>1531992.1</v>
      </c>
      <c r="M142" s="62"/>
      <c r="N142" s="87"/>
      <c r="O142" s="88"/>
      <c r="P142" s="29">
        <f t="shared" si="1"/>
        <v>1531992.1</v>
      </c>
      <c r="Q142" s="61">
        <v>1531992.1</v>
      </c>
      <c r="R142" s="62"/>
      <c r="S142" s="87"/>
      <c r="T142" s="88"/>
      <c r="U142" s="29">
        <f t="shared" si="2"/>
        <v>1531992.1</v>
      </c>
      <c r="V142" s="61">
        <v>1531992.1</v>
      </c>
      <c r="W142" s="62"/>
      <c r="X142" s="27"/>
      <c r="Y142" s="28"/>
    </row>
    <row r="143" spans="1:25" ht="22.5" customHeight="1">
      <c r="A143" s="10"/>
      <c r="B143" s="58" t="s">
        <v>143</v>
      </c>
      <c r="C143" s="59"/>
      <c r="D143" s="59"/>
      <c r="E143" s="59"/>
      <c r="F143" s="59"/>
      <c r="G143" s="59"/>
      <c r="H143" s="35" t="s">
        <v>115</v>
      </c>
      <c r="I143" s="35"/>
      <c r="J143" s="35"/>
      <c r="K143" s="12">
        <f t="shared" si="0"/>
        <v>113377.4</v>
      </c>
      <c r="L143" s="61">
        <v>113377.4</v>
      </c>
      <c r="M143" s="62"/>
      <c r="N143" s="87"/>
      <c r="O143" s="88"/>
      <c r="P143" s="17">
        <f t="shared" si="1"/>
        <v>113377.4</v>
      </c>
      <c r="Q143" s="61">
        <v>113377.4</v>
      </c>
      <c r="R143" s="62"/>
      <c r="S143" s="87"/>
      <c r="T143" s="88"/>
      <c r="U143" s="17">
        <f t="shared" si="2"/>
        <v>113377.4</v>
      </c>
      <c r="V143" s="61">
        <v>113377.4</v>
      </c>
      <c r="W143" s="62"/>
      <c r="X143" s="87"/>
      <c r="Y143" s="88"/>
    </row>
    <row r="144" spans="1:25" ht="30.6" customHeight="1">
      <c r="A144" s="10"/>
      <c r="B144" s="58" t="s">
        <v>144</v>
      </c>
      <c r="C144" s="59"/>
      <c r="D144" s="59"/>
      <c r="E144" s="59"/>
      <c r="F144" s="59"/>
      <c r="G144" s="59"/>
      <c r="H144" s="35" t="s">
        <v>115</v>
      </c>
      <c r="I144" s="35"/>
      <c r="J144" s="35"/>
      <c r="K144" s="12">
        <f t="shared" si="0"/>
        <v>5073975.6399999997</v>
      </c>
      <c r="L144" s="61">
        <v>5073975.6399999997</v>
      </c>
      <c r="M144" s="62"/>
      <c r="N144" s="87"/>
      <c r="O144" s="88"/>
      <c r="P144" s="17">
        <f t="shared" si="1"/>
        <v>5073975.6399999997</v>
      </c>
      <c r="Q144" s="61">
        <v>5073975.6399999997</v>
      </c>
      <c r="R144" s="62"/>
      <c r="S144" s="87"/>
      <c r="T144" s="88"/>
      <c r="U144" s="17">
        <f t="shared" si="2"/>
        <v>5073975.6399999997</v>
      </c>
      <c r="V144" s="61">
        <v>5073975.6399999997</v>
      </c>
      <c r="W144" s="62"/>
      <c r="X144" s="87"/>
      <c r="Y144" s="88"/>
    </row>
    <row r="145" spans="1:25" ht="22.8">
      <c r="A145" s="10"/>
      <c r="B145" s="58"/>
      <c r="C145" s="59"/>
      <c r="D145" s="59"/>
      <c r="E145" s="59"/>
      <c r="F145" s="59"/>
      <c r="G145" s="59"/>
      <c r="H145" s="35" t="s">
        <v>115</v>
      </c>
      <c r="I145" s="35"/>
      <c r="J145" s="35"/>
      <c r="K145" s="12">
        <f t="shared" si="0"/>
        <v>0</v>
      </c>
      <c r="L145" s="61"/>
      <c r="M145" s="62"/>
      <c r="N145" s="87"/>
      <c r="O145" s="88"/>
      <c r="P145" s="17">
        <f t="shared" si="1"/>
        <v>0</v>
      </c>
      <c r="Q145" s="61"/>
      <c r="R145" s="62"/>
      <c r="S145" s="87"/>
      <c r="T145" s="88"/>
      <c r="U145" s="17">
        <f t="shared" si="2"/>
        <v>0</v>
      </c>
      <c r="V145" s="61"/>
      <c r="W145" s="62"/>
      <c r="X145" s="87"/>
      <c r="Y145" s="88"/>
    </row>
    <row r="146" spans="1:25" ht="22.8" customHeight="1">
      <c r="A146" s="10"/>
      <c r="B146" s="58" t="s">
        <v>83</v>
      </c>
      <c r="C146" s="59"/>
      <c r="D146" s="59"/>
      <c r="E146" s="59"/>
      <c r="F146" s="59"/>
      <c r="G146" s="59"/>
      <c r="H146" s="60" t="s">
        <v>115</v>
      </c>
      <c r="I146" s="60"/>
      <c r="J146" s="60"/>
      <c r="K146" s="12">
        <f>L146</f>
        <v>579714.15</v>
      </c>
      <c r="L146" s="61">
        <f>L147+L148+L149+L154+L150+L151+L152+L153+L155</f>
        <v>579714.15</v>
      </c>
      <c r="M146" s="62"/>
      <c r="N146" s="63"/>
      <c r="O146" s="64"/>
      <c r="P146" s="17">
        <f>Q146</f>
        <v>0</v>
      </c>
      <c r="Q146" s="61">
        <f>Q154</f>
        <v>0</v>
      </c>
      <c r="R146" s="62"/>
      <c r="S146" s="63"/>
      <c r="T146" s="64"/>
      <c r="U146" s="17">
        <f>V146</f>
        <v>0</v>
      </c>
      <c r="V146" s="61">
        <f>V154</f>
        <v>0</v>
      </c>
      <c r="W146" s="62"/>
      <c r="X146" s="63"/>
      <c r="Y146" s="64"/>
    </row>
    <row r="147" spans="1:25" ht="22.8" customHeight="1">
      <c r="A147" s="10"/>
      <c r="B147" s="58" t="s">
        <v>144</v>
      </c>
      <c r="C147" s="59"/>
      <c r="D147" s="59"/>
      <c r="E147" s="59"/>
      <c r="F147" s="59"/>
      <c r="G147" s="59"/>
      <c r="H147" s="60" t="s">
        <v>115</v>
      </c>
      <c r="I147" s="60"/>
      <c r="J147" s="60"/>
      <c r="K147" s="18">
        <f>L147</f>
        <v>184353</v>
      </c>
      <c r="L147" s="61">
        <v>184353</v>
      </c>
      <c r="M147" s="62"/>
      <c r="N147" s="63"/>
      <c r="O147" s="64"/>
      <c r="P147" s="18">
        <f>Q147</f>
        <v>0</v>
      </c>
      <c r="Q147" s="61"/>
      <c r="R147" s="62"/>
      <c r="S147" s="63"/>
      <c r="T147" s="64"/>
      <c r="U147" s="18">
        <f>V147</f>
        <v>0</v>
      </c>
      <c r="V147" s="61"/>
      <c r="W147" s="62"/>
      <c r="X147" s="63"/>
      <c r="Y147" s="64"/>
    </row>
    <row r="148" spans="1:25" ht="22.8" customHeight="1">
      <c r="A148" s="10"/>
      <c r="B148" s="58" t="s">
        <v>165</v>
      </c>
      <c r="C148" s="59"/>
      <c r="D148" s="59"/>
      <c r="E148" s="59"/>
      <c r="F148" s="59"/>
      <c r="G148" s="59"/>
      <c r="H148" s="60" t="s">
        <v>115</v>
      </c>
      <c r="I148" s="60"/>
      <c r="J148" s="60"/>
      <c r="K148" s="26">
        <f>L148</f>
        <v>29280</v>
      </c>
      <c r="L148" s="61">
        <v>29280</v>
      </c>
      <c r="M148" s="62"/>
      <c r="N148" s="63"/>
      <c r="O148" s="64"/>
      <c r="P148" s="26"/>
      <c r="Q148" s="61"/>
      <c r="R148" s="62"/>
      <c r="S148" s="63"/>
      <c r="T148" s="64"/>
      <c r="U148" s="26"/>
      <c r="V148" s="61"/>
      <c r="W148" s="62"/>
      <c r="X148" s="63"/>
      <c r="Y148" s="64"/>
    </row>
    <row r="149" spans="1:25" ht="22.8" customHeight="1">
      <c r="A149" s="10"/>
      <c r="B149" s="58" t="s">
        <v>166</v>
      </c>
      <c r="C149" s="59"/>
      <c r="D149" s="59"/>
      <c r="E149" s="59"/>
      <c r="F149" s="59"/>
      <c r="G149" s="59"/>
      <c r="H149" s="60" t="s">
        <v>115</v>
      </c>
      <c r="I149" s="60"/>
      <c r="J149" s="60"/>
      <c r="K149" s="26">
        <f>L149</f>
        <v>1593</v>
      </c>
      <c r="L149" s="61">
        <v>1593</v>
      </c>
      <c r="M149" s="62"/>
      <c r="N149" s="63"/>
      <c r="O149" s="64"/>
      <c r="P149" s="26"/>
      <c r="Q149" s="61"/>
      <c r="R149" s="62"/>
      <c r="S149" s="63"/>
      <c r="T149" s="64"/>
      <c r="U149" s="26"/>
      <c r="V149" s="61"/>
      <c r="W149" s="62"/>
      <c r="X149" s="63"/>
      <c r="Y149" s="64"/>
    </row>
    <row r="150" spans="1:25" ht="22.8" customHeight="1">
      <c r="A150" s="10"/>
      <c r="B150" s="58" t="s">
        <v>176</v>
      </c>
      <c r="C150" s="59"/>
      <c r="D150" s="59"/>
      <c r="E150" s="59"/>
      <c r="F150" s="59"/>
      <c r="G150" s="59"/>
      <c r="H150" s="60" t="s">
        <v>115</v>
      </c>
      <c r="I150" s="60"/>
      <c r="J150" s="60"/>
      <c r="K150" s="30">
        <f t="shared" ref="K150:K153" si="3">L150</f>
        <v>64678</v>
      </c>
      <c r="L150" s="61">
        <v>64678</v>
      </c>
      <c r="M150" s="62"/>
      <c r="N150" s="63"/>
      <c r="O150" s="64"/>
      <c r="P150" s="30"/>
      <c r="Q150" s="61"/>
      <c r="R150" s="62"/>
      <c r="S150" s="63"/>
      <c r="T150" s="64"/>
      <c r="U150" s="30"/>
      <c r="V150" s="61"/>
      <c r="W150" s="62"/>
      <c r="X150" s="63"/>
      <c r="Y150" s="64"/>
    </row>
    <row r="151" spans="1:25" ht="22.8" customHeight="1">
      <c r="A151" s="10"/>
      <c r="B151" s="58" t="s">
        <v>177</v>
      </c>
      <c r="C151" s="59"/>
      <c r="D151" s="59"/>
      <c r="E151" s="59"/>
      <c r="F151" s="59"/>
      <c r="G151" s="59"/>
      <c r="H151" s="60" t="s">
        <v>115</v>
      </c>
      <c r="I151" s="60"/>
      <c r="J151" s="60"/>
      <c r="K151" s="30">
        <f t="shared" si="3"/>
        <v>24480</v>
      </c>
      <c r="L151" s="61">
        <v>24480</v>
      </c>
      <c r="M151" s="62"/>
      <c r="N151" s="63"/>
      <c r="O151" s="64"/>
      <c r="P151" s="30"/>
      <c r="Q151" s="61"/>
      <c r="R151" s="62"/>
      <c r="S151" s="63"/>
      <c r="T151" s="64"/>
      <c r="U151" s="30"/>
      <c r="V151" s="61"/>
      <c r="W151" s="62"/>
      <c r="X151" s="63"/>
      <c r="Y151" s="64"/>
    </row>
    <row r="152" spans="1:25" ht="22.8" customHeight="1">
      <c r="A152" s="10"/>
      <c r="B152" s="58" t="s">
        <v>182</v>
      </c>
      <c r="C152" s="59"/>
      <c r="D152" s="59"/>
      <c r="E152" s="59"/>
      <c r="F152" s="59"/>
      <c r="G152" s="59"/>
      <c r="H152" s="60" t="s">
        <v>115</v>
      </c>
      <c r="I152" s="60"/>
      <c r="J152" s="60"/>
      <c r="K152" s="31">
        <f t="shared" si="3"/>
        <v>6000</v>
      </c>
      <c r="L152" s="61">
        <v>6000</v>
      </c>
      <c r="M152" s="62"/>
      <c r="N152" s="63"/>
      <c r="O152" s="64"/>
      <c r="P152" s="31"/>
      <c r="Q152" s="61"/>
      <c r="R152" s="62"/>
      <c r="S152" s="63"/>
      <c r="T152" s="64"/>
      <c r="U152" s="31"/>
      <c r="V152" s="61"/>
      <c r="W152" s="62"/>
      <c r="X152" s="63"/>
      <c r="Y152" s="64"/>
    </row>
    <row r="153" spans="1:25" ht="22.8" customHeight="1">
      <c r="A153" s="10"/>
      <c r="B153" s="58" t="s">
        <v>183</v>
      </c>
      <c r="C153" s="59"/>
      <c r="D153" s="59"/>
      <c r="E153" s="59"/>
      <c r="F153" s="59"/>
      <c r="G153" s="59"/>
      <c r="H153" s="60" t="s">
        <v>115</v>
      </c>
      <c r="I153" s="60"/>
      <c r="J153" s="60"/>
      <c r="K153" s="31">
        <f t="shared" si="3"/>
        <v>19800</v>
      </c>
      <c r="L153" s="61">
        <v>19800</v>
      </c>
      <c r="M153" s="62"/>
      <c r="N153" s="63"/>
      <c r="O153" s="64"/>
      <c r="P153" s="31"/>
      <c r="Q153" s="61"/>
      <c r="R153" s="62"/>
      <c r="S153" s="63"/>
      <c r="T153" s="64"/>
      <c r="U153" s="31"/>
      <c r="V153" s="61"/>
      <c r="W153" s="62"/>
      <c r="X153" s="63"/>
      <c r="Y153" s="64"/>
    </row>
    <row r="154" spans="1:25" ht="22.8" customHeight="1">
      <c r="A154" s="10"/>
      <c r="B154" s="58" t="s">
        <v>159</v>
      </c>
      <c r="C154" s="59"/>
      <c r="D154" s="59"/>
      <c r="E154" s="59"/>
      <c r="F154" s="59"/>
      <c r="G154" s="59"/>
      <c r="H154" s="60" t="s">
        <v>115</v>
      </c>
      <c r="I154" s="60"/>
      <c r="J154" s="60"/>
      <c r="K154" s="12">
        <f>L154</f>
        <v>12000</v>
      </c>
      <c r="L154" s="61">
        <v>12000</v>
      </c>
      <c r="M154" s="62"/>
      <c r="N154" s="63"/>
      <c r="O154" s="64"/>
      <c r="P154" s="17">
        <f>Q154</f>
        <v>0</v>
      </c>
      <c r="Q154" s="61"/>
      <c r="R154" s="62"/>
      <c r="S154" s="63"/>
      <c r="T154" s="64"/>
      <c r="U154" s="17">
        <f>V154</f>
        <v>0</v>
      </c>
      <c r="V154" s="61"/>
      <c r="W154" s="62"/>
      <c r="X154" s="63"/>
      <c r="Y154" s="64"/>
    </row>
    <row r="155" spans="1:25" ht="22.8" customHeight="1">
      <c r="A155" s="10"/>
      <c r="B155" s="58" t="s">
        <v>189</v>
      </c>
      <c r="C155" s="59"/>
      <c r="D155" s="59"/>
      <c r="E155" s="59"/>
      <c r="F155" s="59"/>
      <c r="G155" s="59"/>
      <c r="H155" s="60" t="s">
        <v>115</v>
      </c>
      <c r="I155" s="60"/>
      <c r="J155" s="60"/>
      <c r="K155" s="32">
        <f>L155</f>
        <v>237530.15</v>
      </c>
      <c r="L155" s="61">
        <v>237530.15</v>
      </c>
      <c r="M155" s="62"/>
      <c r="N155" s="63"/>
      <c r="O155" s="64"/>
      <c r="P155" s="32">
        <f>Q155</f>
        <v>0</v>
      </c>
      <c r="Q155" s="61"/>
      <c r="R155" s="62"/>
      <c r="S155" s="63"/>
      <c r="T155" s="64"/>
      <c r="U155" s="32">
        <f>V155</f>
        <v>0</v>
      </c>
      <c r="V155" s="61"/>
      <c r="W155" s="62"/>
      <c r="X155" s="63"/>
      <c r="Y155" s="64"/>
    </row>
    <row r="156" spans="1:25" ht="43.5" customHeight="1">
      <c r="A156" s="10"/>
      <c r="B156" s="33" t="s">
        <v>84</v>
      </c>
      <c r="C156" s="34"/>
      <c r="D156" s="34"/>
      <c r="E156" s="34"/>
      <c r="F156" s="34"/>
      <c r="G156" s="34"/>
      <c r="H156" s="35"/>
      <c r="I156" s="35"/>
      <c r="J156" s="35"/>
      <c r="K156" s="12"/>
      <c r="L156" s="61"/>
      <c r="M156" s="62"/>
      <c r="N156" s="87"/>
      <c r="O156" s="88"/>
      <c r="P156" s="17"/>
      <c r="Q156" s="61"/>
      <c r="R156" s="62"/>
      <c r="S156" s="87"/>
      <c r="T156" s="88"/>
      <c r="U156" s="17"/>
      <c r="V156" s="61"/>
      <c r="W156" s="62"/>
      <c r="X156" s="87"/>
      <c r="Y156" s="88"/>
    </row>
    <row r="157" spans="1:25" ht="123" customHeight="1">
      <c r="A157" s="10"/>
      <c r="B157" s="71" t="s">
        <v>145</v>
      </c>
      <c r="C157" s="34"/>
      <c r="D157" s="34"/>
      <c r="E157" s="34"/>
      <c r="F157" s="34"/>
      <c r="G157" s="34"/>
      <c r="H157" s="47" t="s">
        <v>115</v>
      </c>
      <c r="I157" s="47"/>
      <c r="J157" s="47"/>
      <c r="K157" s="12">
        <f>L157</f>
        <v>1214400</v>
      </c>
      <c r="L157" s="61">
        <f>L159+L161</f>
        <v>1214400</v>
      </c>
      <c r="M157" s="62"/>
      <c r="N157" s="37"/>
      <c r="O157" s="38"/>
      <c r="P157" s="17">
        <f>Q157</f>
        <v>1200000</v>
      </c>
      <c r="Q157" s="61">
        <f>Q159</f>
        <v>1200000</v>
      </c>
      <c r="R157" s="62"/>
      <c r="S157" s="37"/>
      <c r="T157" s="38"/>
      <c r="U157" s="17">
        <f>V157</f>
        <v>1200000</v>
      </c>
      <c r="V157" s="61">
        <f>V159</f>
        <v>1200000</v>
      </c>
      <c r="W157" s="62"/>
      <c r="X157" s="37"/>
      <c r="Y157" s="38"/>
    </row>
    <row r="158" spans="1:25" ht="27" customHeight="1">
      <c r="A158" s="10"/>
      <c r="B158" s="72" t="s">
        <v>82</v>
      </c>
      <c r="C158" s="34"/>
      <c r="D158" s="34"/>
      <c r="E158" s="34"/>
      <c r="F158" s="34"/>
      <c r="G158" s="34"/>
      <c r="H158" s="35" t="s">
        <v>115</v>
      </c>
      <c r="I158" s="35"/>
      <c r="J158" s="35"/>
      <c r="K158" s="12"/>
      <c r="L158" s="61"/>
      <c r="M158" s="62"/>
      <c r="N158" s="37"/>
      <c r="O158" s="38"/>
      <c r="P158" s="17"/>
      <c r="Q158" s="61"/>
      <c r="R158" s="62"/>
      <c r="S158" s="37"/>
      <c r="T158" s="38"/>
      <c r="U158" s="17"/>
      <c r="V158" s="61"/>
      <c r="W158" s="62"/>
      <c r="X158" s="37"/>
      <c r="Y158" s="38"/>
    </row>
    <row r="159" spans="1:25" ht="45" customHeight="1">
      <c r="A159" s="10"/>
      <c r="B159" s="72" t="s">
        <v>146</v>
      </c>
      <c r="C159" s="34"/>
      <c r="D159" s="34"/>
      <c r="E159" s="34"/>
      <c r="F159" s="34"/>
      <c r="G159" s="34"/>
      <c r="H159" s="35" t="s">
        <v>115</v>
      </c>
      <c r="I159" s="35"/>
      <c r="J159" s="35"/>
      <c r="K159" s="12">
        <f>K160</f>
        <v>1200000</v>
      </c>
      <c r="L159" s="61">
        <f>L160</f>
        <v>1200000</v>
      </c>
      <c r="M159" s="62"/>
      <c r="N159" s="37"/>
      <c r="O159" s="38"/>
      <c r="P159" s="17">
        <f>P160</f>
        <v>1200000</v>
      </c>
      <c r="Q159" s="61">
        <f>Q160</f>
        <v>1200000</v>
      </c>
      <c r="R159" s="62"/>
      <c r="S159" s="37"/>
      <c r="T159" s="38"/>
      <c r="U159" s="17">
        <f>U160</f>
        <v>1200000</v>
      </c>
      <c r="V159" s="61">
        <f>V160</f>
        <v>1200000</v>
      </c>
      <c r="W159" s="62"/>
      <c r="X159" s="37"/>
      <c r="Y159" s="38"/>
    </row>
    <row r="160" spans="1:25" ht="31.5" customHeight="1">
      <c r="A160" s="10"/>
      <c r="B160" s="58" t="s">
        <v>147</v>
      </c>
      <c r="C160" s="59"/>
      <c r="D160" s="59"/>
      <c r="E160" s="59"/>
      <c r="F160" s="59"/>
      <c r="G160" s="59"/>
      <c r="H160" s="35" t="s">
        <v>115</v>
      </c>
      <c r="I160" s="35"/>
      <c r="J160" s="35"/>
      <c r="K160" s="12">
        <f>L160</f>
        <v>1200000</v>
      </c>
      <c r="L160" s="61">
        <v>1200000</v>
      </c>
      <c r="M160" s="62"/>
      <c r="N160" s="37"/>
      <c r="O160" s="38"/>
      <c r="P160" s="17">
        <f>Q160</f>
        <v>1200000</v>
      </c>
      <c r="Q160" s="61">
        <v>1200000</v>
      </c>
      <c r="R160" s="62"/>
      <c r="S160" s="37"/>
      <c r="T160" s="38"/>
      <c r="U160" s="17">
        <f>V160</f>
        <v>1200000</v>
      </c>
      <c r="V160" s="61">
        <v>1200000</v>
      </c>
      <c r="W160" s="62"/>
      <c r="X160" s="37"/>
      <c r="Y160" s="38"/>
    </row>
    <row r="161" spans="1:25" ht="31.5" customHeight="1">
      <c r="A161" s="10"/>
      <c r="B161" s="72" t="s">
        <v>178</v>
      </c>
      <c r="C161" s="34"/>
      <c r="D161" s="34"/>
      <c r="E161" s="34"/>
      <c r="F161" s="34"/>
      <c r="G161" s="34"/>
      <c r="H161" s="35" t="s">
        <v>115</v>
      </c>
      <c r="I161" s="35"/>
      <c r="J161" s="35"/>
      <c r="K161" s="30">
        <f>L161</f>
        <v>14400</v>
      </c>
      <c r="L161" s="61">
        <f>L162</f>
        <v>14400</v>
      </c>
      <c r="M161" s="62"/>
      <c r="N161" s="37"/>
      <c r="O161" s="38"/>
      <c r="P161" s="30">
        <f>Q161</f>
        <v>0</v>
      </c>
      <c r="Q161" s="61"/>
      <c r="R161" s="62"/>
      <c r="S161" s="37"/>
      <c r="T161" s="38"/>
      <c r="U161" s="30">
        <f>V161</f>
        <v>0</v>
      </c>
      <c r="V161" s="61"/>
      <c r="W161" s="62"/>
      <c r="X161" s="37"/>
      <c r="Y161" s="38"/>
    </row>
    <row r="162" spans="1:25" ht="30" customHeight="1">
      <c r="A162" s="10"/>
      <c r="B162" s="58" t="s">
        <v>179</v>
      </c>
      <c r="C162" s="59"/>
      <c r="D162" s="59"/>
      <c r="E162" s="59"/>
      <c r="F162" s="59"/>
      <c r="G162" s="59"/>
      <c r="H162" s="35" t="s">
        <v>115</v>
      </c>
      <c r="I162" s="35"/>
      <c r="J162" s="35"/>
      <c r="K162" s="30">
        <f>L162</f>
        <v>14400</v>
      </c>
      <c r="L162" s="61">
        <v>14400</v>
      </c>
      <c r="M162" s="62"/>
      <c r="N162" s="37"/>
      <c r="O162" s="38"/>
      <c r="P162" s="30">
        <f>Q162</f>
        <v>0</v>
      </c>
      <c r="Q162" s="61"/>
      <c r="R162" s="62"/>
      <c r="S162" s="37"/>
      <c r="T162" s="38"/>
      <c r="U162" s="30">
        <f>V162</f>
        <v>0</v>
      </c>
      <c r="V162" s="61"/>
      <c r="W162" s="62"/>
      <c r="X162" s="37"/>
      <c r="Y162" s="38"/>
    </row>
    <row r="163" spans="1:25" ht="39.75" customHeight="1">
      <c r="A163" s="10"/>
      <c r="B163" s="33" t="s">
        <v>116</v>
      </c>
      <c r="C163" s="34"/>
      <c r="D163" s="34"/>
      <c r="E163" s="34"/>
      <c r="F163" s="34"/>
      <c r="G163" s="34"/>
      <c r="H163" s="47" t="s">
        <v>115</v>
      </c>
      <c r="I163" s="47"/>
      <c r="J163" s="47"/>
      <c r="K163" s="12"/>
      <c r="L163" s="61"/>
      <c r="M163" s="62"/>
      <c r="N163" s="37"/>
      <c r="O163" s="38"/>
      <c r="P163" s="17"/>
      <c r="Q163" s="61"/>
      <c r="R163" s="62"/>
      <c r="S163" s="37"/>
      <c r="T163" s="38"/>
      <c r="U163" s="17"/>
      <c r="V163" s="61"/>
      <c r="W163" s="62"/>
      <c r="X163" s="37"/>
      <c r="Y163" s="38"/>
    </row>
    <row r="164" spans="1:25" ht="20.25" customHeight="1">
      <c r="A164" s="10"/>
      <c r="B164" s="33" t="s">
        <v>82</v>
      </c>
      <c r="C164" s="34"/>
      <c r="D164" s="34"/>
      <c r="E164" s="34"/>
      <c r="F164" s="34"/>
      <c r="G164" s="34"/>
      <c r="H164" s="84" t="s">
        <v>115</v>
      </c>
      <c r="I164" s="84"/>
      <c r="J164" s="84"/>
      <c r="K164" s="12"/>
      <c r="L164" s="61"/>
      <c r="M164" s="62"/>
      <c r="N164" s="80"/>
      <c r="O164" s="81"/>
      <c r="P164" s="17"/>
      <c r="Q164" s="61"/>
      <c r="R164" s="62"/>
      <c r="S164" s="80"/>
      <c r="T164" s="81"/>
      <c r="U164" s="17"/>
      <c r="V164" s="61"/>
      <c r="W164" s="62"/>
      <c r="X164" s="80"/>
      <c r="Y164" s="81"/>
    </row>
    <row r="165" spans="1:25" ht="20.25" customHeight="1">
      <c r="A165" s="10"/>
      <c r="B165" s="46" t="s">
        <v>85</v>
      </c>
      <c r="C165" s="34"/>
      <c r="D165" s="34"/>
      <c r="E165" s="34"/>
      <c r="F165" s="34"/>
      <c r="G165" s="34"/>
      <c r="H165" s="70"/>
      <c r="I165" s="70"/>
      <c r="J165" s="70"/>
      <c r="K165" s="15">
        <f>L165</f>
        <v>10275830.32</v>
      </c>
      <c r="L165" s="54">
        <f>L166+L190+L200+L206+L212+L240+L236</f>
        <v>10275830.32</v>
      </c>
      <c r="M165" s="55"/>
      <c r="N165" s="82"/>
      <c r="O165" s="83"/>
      <c r="P165" s="16">
        <f>Q165</f>
        <v>9681716.1699999999</v>
      </c>
      <c r="Q165" s="54">
        <f>Q166+Q190+Q200+Q206+Q212+Q240</f>
        <v>9681716.1699999999</v>
      </c>
      <c r="R165" s="55"/>
      <c r="S165" s="82"/>
      <c r="T165" s="83"/>
      <c r="U165" s="16">
        <f>V165</f>
        <v>9681716.1699999999</v>
      </c>
      <c r="V165" s="54">
        <f>V166+V190+V200+V206+V212+V240</f>
        <v>9681716.1699999999</v>
      </c>
      <c r="W165" s="55"/>
      <c r="X165" s="82"/>
      <c r="Y165" s="83"/>
    </row>
    <row r="166" spans="1:25" ht="88.2" customHeight="1">
      <c r="A166" s="10"/>
      <c r="B166" s="40" t="s">
        <v>148</v>
      </c>
      <c r="C166" s="41"/>
      <c r="D166" s="41"/>
      <c r="E166" s="41"/>
      <c r="F166" s="41"/>
      <c r="G166" s="41"/>
      <c r="H166" s="42"/>
      <c r="I166" s="42"/>
      <c r="J166" s="42"/>
      <c r="K166" s="13">
        <f>K167+K172+K184+K185</f>
        <v>1762371.03</v>
      </c>
      <c r="L166" s="43">
        <f>K166</f>
        <v>1762371.03</v>
      </c>
      <c r="M166" s="43"/>
      <c r="N166" s="44"/>
      <c r="O166" s="45"/>
      <c r="P166" s="13">
        <f>P167+P172+P184+P185</f>
        <v>1762371.03</v>
      </c>
      <c r="Q166" s="43">
        <f>P166</f>
        <v>1762371.03</v>
      </c>
      <c r="R166" s="43"/>
      <c r="S166" s="44"/>
      <c r="T166" s="45"/>
      <c r="U166" s="13">
        <f>U167+U172+U184+U185</f>
        <v>1762371.03</v>
      </c>
      <c r="V166" s="43">
        <f>U166</f>
        <v>1762371.03</v>
      </c>
      <c r="W166" s="43"/>
      <c r="X166" s="44"/>
      <c r="Y166" s="45"/>
    </row>
    <row r="167" spans="1:25" ht="20.100000000000001" customHeight="1">
      <c r="A167" s="10"/>
      <c r="B167" s="46" t="s">
        <v>117</v>
      </c>
      <c r="C167" s="34"/>
      <c r="D167" s="34"/>
      <c r="E167" s="34"/>
      <c r="F167" s="34"/>
      <c r="G167" s="34"/>
      <c r="H167" s="47">
        <v>210</v>
      </c>
      <c r="I167" s="47"/>
      <c r="J167" s="47"/>
      <c r="K167" s="14">
        <f>K169+K170+K171</f>
        <v>0</v>
      </c>
      <c r="L167" s="48">
        <f>K167</f>
        <v>0</v>
      </c>
      <c r="M167" s="48"/>
      <c r="N167" s="37"/>
      <c r="O167" s="38"/>
      <c r="P167" s="14">
        <f>P169+P170+P171</f>
        <v>0</v>
      </c>
      <c r="Q167" s="48">
        <f>P167</f>
        <v>0</v>
      </c>
      <c r="R167" s="48"/>
      <c r="S167" s="37"/>
      <c r="T167" s="38"/>
      <c r="U167" s="14">
        <f>U169+U170+U171</f>
        <v>0</v>
      </c>
      <c r="V167" s="48">
        <f>U167</f>
        <v>0</v>
      </c>
      <c r="W167" s="48"/>
      <c r="X167" s="37"/>
      <c r="Y167" s="38"/>
    </row>
    <row r="168" spans="1:25" ht="20.100000000000001" customHeight="1">
      <c r="A168" s="10"/>
      <c r="B168" s="33" t="s">
        <v>86</v>
      </c>
      <c r="C168" s="34"/>
      <c r="D168" s="34"/>
      <c r="E168" s="34"/>
      <c r="F168" s="34"/>
      <c r="G168" s="34"/>
      <c r="H168" s="35"/>
      <c r="I168" s="35"/>
      <c r="J168" s="35"/>
      <c r="K168" s="12"/>
      <c r="L168" s="48"/>
      <c r="M168" s="48"/>
      <c r="N168" s="37"/>
      <c r="O168" s="38"/>
      <c r="P168" s="17"/>
      <c r="Q168" s="48"/>
      <c r="R168" s="48"/>
      <c r="S168" s="37"/>
      <c r="T168" s="38"/>
      <c r="U168" s="17"/>
      <c r="V168" s="48"/>
      <c r="W168" s="48"/>
      <c r="X168" s="37"/>
      <c r="Y168" s="38"/>
    </row>
    <row r="169" spans="1:25" ht="20.100000000000001" customHeight="1">
      <c r="A169" s="10"/>
      <c r="B169" s="33" t="s">
        <v>87</v>
      </c>
      <c r="C169" s="34"/>
      <c r="D169" s="34"/>
      <c r="E169" s="34"/>
      <c r="F169" s="34"/>
      <c r="G169" s="34"/>
      <c r="H169" s="35">
        <v>211</v>
      </c>
      <c r="I169" s="35"/>
      <c r="J169" s="35"/>
      <c r="K169" s="12">
        <f>L169</f>
        <v>0</v>
      </c>
      <c r="L169" s="36"/>
      <c r="M169" s="36"/>
      <c r="N169" s="37"/>
      <c r="O169" s="38"/>
      <c r="P169" s="17">
        <f>Q169</f>
        <v>0</v>
      </c>
      <c r="Q169" s="36"/>
      <c r="R169" s="36"/>
      <c r="S169" s="37"/>
      <c r="T169" s="38"/>
      <c r="U169" s="17">
        <f>V169</f>
        <v>0</v>
      </c>
      <c r="V169" s="36"/>
      <c r="W169" s="36"/>
      <c r="X169" s="37"/>
      <c r="Y169" s="38"/>
    </row>
    <row r="170" spans="1:25" ht="20.100000000000001" customHeight="1">
      <c r="A170" s="10"/>
      <c r="B170" s="33" t="s">
        <v>118</v>
      </c>
      <c r="C170" s="34"/>
      <c r="D170" s="34"/>
      <c r="E170" s="34"/>
      <c r="F170" s="34"/>
      <c r="G170" s="34"/>
      <c r="H170" s="35">
        <v>212</v>
      </c>
      <c r="I170" s="35"/>
      <c r="J170" s="35"/>
      <c r="K170" s="12"/>
      <c r="L170" s="36">
        <f>K170</f>
        <v>0</v>
      </c>
      <c r="M170" s="36"/>
      <c r="N170" s="37"/>
      <c r="O170" s="38"/>
      <c r="P170" s="17"/>
      <c r="Q170" s="36">
        <f>P170</f>
        <v>0</v>
      </c>
      <c r="R170" s="36"/>
      <c r="S170" s="37"/>
      <c r="T170" s="38"/>
      <c r="U170" s="17"/>
      <c r="V170" s="36">
        <f>U170</f>
        <v>0</v>
      </c>
      <c r="W170" s="36"/>
      <c r="X170" s="37"/>
      <c r="Y170" s="38"/>
    </row>
    <row r="171" spans="1:25" ht="20.100000000000001" customHeight="1">
      <c r="A171" s="10"/>
      <c r="B171" s="33" t="s">
        <v>119</v>
      </c>
      <c r="C171" s="34"/>
      <c r="D171" s="34"/>
      <c r="E171" s="34"/>
      <c r="F171" s="34"/>
      <c r="G171" s="34"/>
      <c r="H171" s="35">
        <v>213</v>
      </c>
      <c r="I171" s="35"/>
      <c r="J171" s="35"/>
      <c r="K171" s="12">
        <f>L171</f>
        <v>0</v>
      </c>
      <c r="L171" s="36"/>
      <c r="M171" s="36"/>
      <c r="N171" s="37"/>
      <c r="O171" s="38"/>
      <c r="P171" s="17">
        <f>Q171</f>
        <v>0</v>
      </c>
      <c r="Q171" s="36"/>
      <c r="R171" s="36"/>
      <c r="S171" s="37"/>
      <c r="T171" s="38"/>
      <c r="U171" s="17">
        <f>V171</f>
        <v>0</v>
      </c>
      <c r="V171" s="36"/>
      <c r="W171" s="36"/>
      <c r="X171" s="37"/>
      <c r="Y171" s="38"/>
    </row>
    <row r="172" spans="1:25" ht="20.100000000000001" customHeight="1">
      <c r="A172" s="10"/>
      <c r="B172" s="46" t="s">
        <v>120</v>
      </c>
      <c r="C172" s="34"/>
      <c r="D172" s="34"/>
      <c r="E172" s="34"/>
      <c r="F172" s="34"/>
      <c r="G172" s="34"/>
      <c r="H172" s="47">
        <v>220</v>
      </c>
      <c r="I172" s="47"/>
      <c r="J172" s="47"/>
      <c r="K172" s="14">
        <f>L172</f>
        <v>1138645</v>
      </c>
      <c r="L172" s="48">
        <f>L174+L175+L176+L177+L178+L179</f>
        <v>1138645</v>
      </c>
      <c r="M172" s="48"/>
      <c r="N172" s="37"/>
      <c r="O172" s="38"/>
      <c r="P172" s="14">
        <f>Q172</f>
        <v>1138645</v>
      </c>
      <c r="Q172" s="48">
        <f>Q174+Q175+Q176+Q177+Q178+Q179</f>
        <v>1138645</v>
      </c>
      <c r="R172" s="48"/>
      <c r="S172" s="37"/>
      <c r="T172" s="38"/>
      <c r="U172" s="14">
        <f>V172</f>
        <v>1138645</v>
      </c>
      <c r="V172" s="48">
        <f>V174+V175+V176+V177+V178+V179</f>
        <v>1138645</v>
      </c>
      <c r="W172" s="48"/>
      <c r="X172" s="37"/>
      <c r="Y172" s="38"/>
    </row>
    <row r="173" spans="1:25" ht="20.100000000000001" customHeight="1">
      <c r="A173" s="10"/>
      <c r="B173" s="33" t="s">
        <v>86</v>
      </c>
      <c r="C173" s="34"/>
      <c r="D173" s="34"/>
      <c r="E173" s="34"/>
      <c r="F173" s="34"/>
      <c r="G173" s="34"/>
      <c r="H173" s="35"/>
      <c r="I173" s="35"/>
      <c r="J173" s="35"/>
      <c r="K173" s="12"/>
      <c r="L173" s="36"/>
      <c r="M173" s="36"/>
      <c r="N173" s="37"/>
      <c r="O173" s="38"/>
      <c r="P173" s="17"/>
      <c r="Q173" s="36"/>
      <c r="R173" s="36"/>
      <c r="S173" s="37"/>
      <c r="T173" s="38"/>
      <c r="U173" s="17"/>
      <c r="V173" s="36"/>
      <c r="W173" s="36"/>
      <c r="X173" s="37"/>
      <c r="Y173" s="38"/>
    </row>
    <row r="174" spans="1:25" ht="20.100000000000001" customHeight="1">
      <c r="A174" s="10"/>
      <c r="B174" s="33" t="s">
        <v>88</v>
      </c>
      <c r="C174" s="34"/>
      <c r="D174" s="34"/>
      <c r="E174" s="34"/>
      <c r="F174" s="34"/>
      <c r="G174" s="34"/>
      <c r="H174" s="35">
        <v>221</v>
      </c>
      <c r="I174" s="35"/>
      <c r="J174" s="35"/>
      <c r="K174" s="12">
        <f>L174</f>
        <v>5587</v>
      </c>
      <c r="L174" s="36">
        <v>5587</v>
      </c>
      <c r="M174" s="36"/>
      <c r="N174" s="37"/>
      <c r="O174" s="38"/>
      <c r="P174" s="17">
        <f>Q174</f>
        <v>5587</v>
      </c>
      <c r="Q174" s="36">
        <v>5587</v>
      </c>
      <c r="R174" s="36"/>
      <c r="S174" s="37"/>
      <c r="T174" s="38"/>
      <c r="U174" s="17">
        <f>V174</f>
        <v>5587</v>
      </c>
      <c r="V174" s="36">
        <v>5587</v>
      </c>
      <c r="W174" s="36"/>
      <c r="X174" s="37"/>
      <c r="Y174" s="38"/>
    </row>
    <row r="175" spans="1:25" ht="20.100000000000001" customHeight="1">
      <c r="A175" s="10"/>
      <c r="B175" s="33" t="s">
        <v>89</v>
      </c>
      <c r="C175" s="34"/>
      <c r="D175" s="34"/>
      <c r="E175" s="34"/>
      <c r="F175" s="34"/>
      <c r="G175" s="34"/>
      <c r="H175" s="35">
        <v>222</v>
      </c>
      <c r="I175" s="35"/>
      <c r="J175" s="35"/>
      <c r="K175" s="12">
        <f>L175</f>
        <v>0</v>
      </c>
      <c r="L175" s="36"/>
      <c r="M175" s="36"/>
      <c r="N175" s="37"/>
      <c r="O175" s="38"/>
      <c r="P175" s="17">
        <f>Q175</f>
        <v>0</v>
      </c>
      <c r="Q175" s="36"/>
      <c r="R175" s="36"/>
      <c r="S175" s="37"/>
      <c r="T175" s="38"/>
      <c r="U175" s="17">
        <f>V175</f>
        <v>0</v>
      </c>
      <c r="V175" s="36"/>
      <c r="W175" s="36"/>
      <c r="X175" s="37"/>
      <c r="Y175" s="38"/>
    </row>
    <row r="176" spans="1:25" ht="20.100000000000001" customHeight="1">
      <c r="A176" s="10"/>
      <c r="B176" s="33" t="s">
        <v>90</v>
      </c>
      <c r="C176" s="34"/>
      <c r="D176" s="34"/>
      <c r="E176" s="34"/>
      <c r="F176" s="34"/>
      <c r="G176" s="34"/>
      <c r="H176" s="35">
        <v>223</v>
      </c>
      <c r="I176" s="35"/>
      <c r="J176" s="35"/>
      <c r="K176" s="12">
        <f>L176</f>
        <v>1042158</v>
      </c>
      <c r="L176" s="36">
        <v>1042158</v>
      </c>
      <c r="M176" s="36"/>
      <c r="N176" s="37"/>
      <c r="O176" s="38"/>
      <c r="P176" s="17">
        <f>Q176</f>
        <v>1042158</v>
      </c>
      <c r="Q176" s="36">
        <v>1042158</v>
      </c>
      <c r="R176" s="36"/>
      <c r="S176" s="37"/>
      <c r="T176" s="38"/>
      <c r="U176" s="17">
        <f>V176</f>
        <v>1042158</v>
      </c>
      <c r="V176" s="36">
        <v>1042158</v>
      </c>
      <c r="W176" s="36"/>
      <c r="X176" s="37"/>
      <c r="Y176" s="38"/>
    </row>
    <row r="177" spans="1:25" ht="20.100000000000001" customHeight="1">
      <c r="A177" s="10"/>
      <c r="B177" s="33" t="s">
        <v>121</v>
      </c>
      <c r="C177" s="34"/>
      <c r="D177" s="34"/>
      <c r="E177" s="34"/>
      <c r="F177" s="34"/>
      <c r="G177" s="34"/>
      <c r="H177" s="35">
        <v>224</v>
      </c>
      <c r="I177" s="35"/>
      <c r="J177" s="35"/>
      <c r="K177" s="12"/>
      <c r="L177" s="36"/>
      <c r="M177" s="36"/>
      <c r="N177" s="37"/>
      <c r="O177" s="38"/>
      <c r="P177" s="17"/>
      <c r="Q177" s="36"/>
      <c r="R177" s="36"/>
      <c r="S177" s="37"/>
      <c r="T177" s="38"/>
      <c r="U177" s="17"/>
      <c r="V177" s="36"/>
      <c r="W177" s="36"/>
      <c r="X177" s="37"/>
      <c r="Y177" s="38"/>
    </row>
    <row r="178" spans="1:25" ht="20.100000000000001" customHeight="1">
      <c r="A178" s="10"/>
      <c r="B178" s="33" t="s">
        <v>122</v>
      </c>
      <c r="C178" s="34"/>
      <c r="D178" s="34"/>
      <c r="E178" s="34"/>
      <c r="F178" s="34"/>
      <c r="G178" s="34"/>
      <c r="H178" s="35">
        <v>225</v>
      </c>
      <c r="I178" s="35"/>
      <c r="J178" s="35"/>
      <c r="K178" s="12">
        <f>L178</f>
        <v>31486</v>
      </c>
      <c r="L178" s="36">
        <v>31486</v>
      </c>
      <c r="M178" s="36"/>
      <c r="N178" s="37"/>
      <c r="O178" s="38"/>
      <c r="P178" s="17">
        <f>Q178</f>
        <v>31486</v>
      </c>
      <c r="Q178" s="36">
        <v>31486</v>
      </c>
      <c r="R178" s="36"/>
      <c r="S178" s="37"/>
      <c r="T178" s="38"/>
      <c r="U178" s="17">
        <f>V178</f>
        <v>31486</v>
      </c>
      <c r="V178" s="36">
        <v>31486</v>
      </c>
      <c r="W178" s="36"/>
      <c r="X178" s="37"/>
      <c r="Y178" s="38"/>
    </row>
    <row r="179" spans="1:25" ht="39" customHeight="1">
      <c r="A179" s="10"/>
      <c r="B179" s="33" t="s">
        <v>91</v>
      </c>
      <c r="C179" s="34"/>
      <c r="D179" s="34"/>
      <c r="E179" s="34"/>
      <c r="F179" s="34"/>
      <c r="G179" s="34"/>
      <c r="H179" s="35">
        <v>226</v>
      </c>
      <c r="I179" s="35"/>
      <c r="J179" s="35"/>
      <c r="K179" s="12">
        <f>L179</f>
        <v>59414</v>
      </c>
      <c r="L179" s="36">
        <v>59414</v>
      </c>
      <c r="M179" s="36"/>
      <c r="N179" s="37"/>
      <c r="O179" s="38"/>
      <c r="P179" s="17">
        <f>Q179</f>
        <v>59414</v>
      </c>
      <c r="Q179" s="36">
        <v>59414</v>
      </c>
      <c r="R179" s="36"/>
      <c r="S179" s="37"/>
      <c r="T179" s="38"/>
      <c r="U179" s="17">
        <f>V179</f>
        <v>59414</v>
      </c>
      <c r="V179" s="36">
        <v>59414</v>
      </c>
      <c r="W179" s="36"/>
      <c r="X179" s="37"/>
      <c r="Y179" s="38"/>
    </row>
    <row r="180" spans="1:25" ht="25.5" customHeight="1">
      <c r="A180" s="10"/>
      <c r="B180" s="46" t="s">
        <v>123</v>
      </c>
      <c r="C180" s="34"/>
      <c r="D180" s="34"/>
      <c r="E180" s="34"/>
      <c r="F180" s="34"/>
      <c r="G180" s="34"/>
      <c r="H180" s="47">
        <v>260</v>
      </c>
      <c r="I180" s="47"/>
      <c r="J180" s="47"/>
      <c r="K180" s="12"/>
      <c r="L180" s="65"/>
      <c r="M180" s="66"/>
      <c r="N180" s="37"/>
      <c r="O180" s="38"/>
      <c r="P180" s="17"/>
      <c r="Q180" s="65"/>
      <c r="R180" s="66"/>
      <c r="S180" s="37"/>
      <c r="T180" s="38"/>
      <c r="U180" s="17"/>
      <c r="V180" s="65"/>
      <c r="W180" s="66"/>
      <c r="X180" s="37"/>
      <c r="Y180" s="38"/>
    </row>
    <row r="181" spans="1:25" ht="20.100000000000001" customHeight="1">
      <c r="A181" s="10"/>
      <c r="B181" s="33" t="s">
        <v>86</v>
      </c>
      <c r="C181" s="34"/>
      <c r="D181" s="34"/>
      <c r="E181" s="34"/>
      <c r="F181" s="34"/>
      <c r="G181" s="34"/>
      <c r="H181" s="35"/>
      <c r="I181" s="35"/>
      <c r="J181" s="35"/>
      <c r="K181" s="12"/>
      <c r="L181" s="65"/>
      <c r="M181" s="66"/>
      <c r="N181" s="37"/>
      <c r="O181" s="38"/>
      <c r="P181" s="17"/>
      <c r="Q181" s="65"/>
      <c r="R181" s="66"/>
      <c r="S181" s="37"/>
      <c r="T181" s="38"/>
      <c r="U181" s="17"/>
      <c r="V181" s="65"/>
      <c r="W181" s="66"/>
      <c r="X181" s="37"/>
      <c r="Y181" s="38"/>
    </row>
    <row r="182" spans="1:25" ht="20.100000000000001" customHeight="1">
      <c r="A182" s="10"/>
      <c r="B182" s="33" t="s">
        <v>124</v>
      </c>
      <c r="C182" s="34"/>
      <c r="D182" s="34"/>
      <c r="E182" s="34"/>
      <c r="F182" s="34"/>
      <c r="G182" s="34"/>
      <c r="H182" s="35">
        <v>262</v>
      </c>
      <c r="I182" s="35"/>
      <c r="J182" s="35"/>
      <c r="K182" s="12">
        <v>0</v>
      </c>
      <c r="L182" s="65">
        <v>0</v>
      </c>
      <c r="M182" s="66"/>
      <c r="N182" s="37"/>
      <c r="O182" s="38"/>
      <c r="P182" s="17">
        <v>0</v>
      </c>
      <c r="Q182" s="65">
        <v>0</v>
      </c>
      <c r="R182" s="66"/>
      <c r="S182" s="37"/>
      <c r="T182" s="38"/>
      <c r="U182" s="17">
        <v>0</v>
      </c>
      <c r="V182" s="65">
        <v>0</v>
      </c>
      <c r="W182" s="66"/>
      <c r="X182" s="37"/>
      <c r="Y182" s="38"/>
    </row>
    <row r="183" spans="1:25" ht="20.100000000000001" customHeight="1">
      <c r="A183" s="10"/>
      <c r="B183" s="33" t="s">
        <v>125</v>
      </c>
      <c r="C183" s="34"/>
      <c r="D183" s="34"/>
      <c r="E183" s="34"/>
      <c r="F183" s="34"/>
      <c r="G183" s="34"/>
      <c r="H183" s="35">
        <v>263</v>
      </c>
      <c r="I183" s="35"/>
      <c r="J183" s="35"/>
      <c r="K183" s="12">
        <v>0</v>
      </c>
      <c r="L183" s="65">
        <v>0</v>
      </c>
      <c r="M183" s="66"/>
      <c r="N183" s="37"/>
      <c r="O183" s="38"/>
      <c r="P183" s="17">
        <v>0</v>
      </c>
      <c r="Q183" s="65">
        <v>0</v>
      </c>
      <c r="R183" s="66"/>
      <c r="S183" s="37"/>
      <c r="T183" s="38"/>
      <c r="U183" s="17">
        <v>0</v>
      </c>
      <c r="V183" s="65">
        <v>0</v>
      </c>
      <c r="W183" s="66"/>
      <c r="X183" s="37"/>
      <c r="Y183" s="38"/>
    </row>
    <row r="184" spans="1:25" ht="20.100000000000001" customHeight="1">
      <c r="A184" s="10"/>
      <c r="B184" s="46" t="s">
        <v>92</v>
      </c>
      <c r="C184" s="34"/>
      <c r="D184" s="34"/>
      <c r="E184" s="34"/>
      <c r="F184" s="34"/>
      <c r="G184" s="34"/>
      <c r="H184" s="47">
        <v>290</v>
      </c>
      <c r="I184" s="47"/>
      <c r="J184" s="47"/>
      <c r="K184" s="14">
        <f>L184</f>
        <v>290024.03000000003</v>
      </c>
      <c r="L184" s="54">
        <v>290024.03000000003</v>
      </c>
      <c r="M184" s="55"/>
      <c r="N184" s="37"/>
      <c r="O184" s="38"/>
      <c r="P184" s="14">
        <f>Q184</f>
        <v>290024.03000000003</v>
      </c>
      <c r="Q184" s="54">
        <v>290024.03000000003</v>
      </c>
      <c r="R184" s="55"/>
      <c r="S184" s="37"/>
      <c r="T184" s="38"/>
      <c r="U184" s="14">
        <f>V184</f>
        <v>290024.03000000003</v>
      </c>
      <c r="V184" s="54">
        <v>290024.03000000003</v>
      </c>
      <c r="W184" s="55"/>
      <c r="X184" s="37"/>
      <c r="Y184" s="38"/>
    </row>
    <row r="185" spans="1:25" ht="20.100000000000001" customHeight="1">
      <c r="A185" s="10"/>
      <c r="B185" s="46" t="s">
        <v>126</v>
      </c>
      <c r="C185" s="34"/>
      <c r="D185" s="34"/>
      <c r="E185" s="34"/>
      <c r="F185" s="34"/>
      <c r="G185" s="34"/>
      <c r="H185" s="47">
        <v>300</v>
      </c>
      <c r="I185" s="47"/>
      <c r="J185" s="47"/>
      <c r="K185" s="14">
        <f>L185</f>
        <v>333702</v>
      </c>
      <c r="L185" s="54">
        <f>L187+L188+L189</f>
        <v>333702</v>
      </c>
      <c r="M185" s="55"/>
      <c r="N185" s="37"/>
      <c r="O185" s="38"/>
      <c r="P185" s="14">
        <f>Q185</f>
        <v>333702</v>
      </c>
      <c r="Q185" s="54">
        <f>Q187+Q188+Q189</f>
        <v>333702</v>
      </c>
      <c r="R185" s="55"/>
      <c r="S185" s="37"/>
      <c r="T185" s="38"/>
      <c r="U185" s="14">
        <f>V185</f>
        <v>333702</v>
      </c>
      <c r="V185" s="54">
        <f>V187+V188+V189</f>
        <v>333702</v>
      </c>
      <c r="W185" s="55"/>
      <c r="X185" s="37"/>
      <c r="Y185" s="38"/>
    </row>
    <row r="186" spans="1:25" ht="20.100000000000001" customHeight="1">
      <c r="A186" s="10"/>
      <c r="B186" s="33" t="s">
        <v>86</v>
      </c>
      <c r="C186" s="34"/>
      <c r="D186" s="34"/>
      <c r="E186" s="34"/>
      <c r="F186" s="34"/>
      <c r="G186" s="34"/>
      <c r="H186" s="35"/>
      <c r="I186" s="35"/>
      <c r="J186" s="35"/>
      <c r="K186" s="14"/>
      <c r="L186" s="65"/>
      <c r="M186" s="66"/>
      <c r="N186" s="37"/>
      <c r="O186" s="38"/>
      <c r="P186" s="14"/>
      <c r="Q186" s="65"/>
      <c r="R186" s="66"/>
      <c r="S186" s="37"/>
      <c r="T186" s="38"/>
      <c r="U186" s="14"/>
      <c r="V186" s="65"/>
      <c r="W186" s="66"/>
      <c r="X186" s="37"/>
      <c r="Y186" s="38"/>
    </row>
    <row r="187" spans="1:25" ht="20.100000000000001" customHeight="1">
      <c r="A187" s="10"/>
      <c r="B187" s="33" t="s">
        <v>127</v>
      </c>
      <c r="C187" s="34"/>
      <c r="D187" s="34"/>
      <c r="E187" s="34"/>
      <c r="F187" s="34"/>
      <c r="G187" s="34"/>
      <c r="H187" s="35">
        <v>320</v>
      </c>
      <c r="I187" s="35"/>
      <c r="J187" s="35"/>
      <c r="K187" s="14">
        <f>L187</f>
        <v>0</v>
      </c>
      <c r="L187" s="65">
        <v>0</v>
      </c>
      <c r="M187" s="66"/>
      <c r="N187" s="37"/>
      <c r="O187" s="38"/>
      <c r="P187" s="14">
        <f>Q187</f>
        <v>0</v>
      </c>
      <c r="Q187" s="65">
        <v>0</v>
      </c>
      <c r="R187" s="66"/>
      <c r="S187" s="37"/>
      <c r="T187" s="38"/>
      <c r="U187" s="14">
        <f>V187</f>
        <v>0</v>
      </c>
      <c r="V187" s="65">
        <v>0</v>
      </c>
      <c r="W187" s="66"/>
      <c r="X187" s="37"/>
      <c r="Y187" s="38"/>
    </row>
    <row r="188" spans="1:25" ht="20.100000000000001" customHeight="1">
      <c r="A188" s="10"/>
      <c r="B188" s="33" t="s">
        <v>128</v>
      </c>
      <c r="C188" s="34"/>
      <c r="D188" s="34"/>
      <c r="E188" s="34"/>
      <c r="F188" s="34"/>
      <c r="G188" s="34"/>
      <c r="H188" s="35">
        <v>330</v>
      </c>
      <c r="I188" s="35"/>
      <c r="J188" s="35"/>
      <c r="K188" s="14">
        <f>L188</f>
        <v>0</v>
      </c>
      <c r="L188" s="65">
        <v>0</v>
      </c>
      <c r="M188" s="66"/>
      <c r="N188" s="37"/>
      <c r="O188" s="38"/>
      <c r="P188" s="14">
        <f>Q188</f>
        <v>0</v>
      </c>
      <c r="Q188" s="65">
        <v>0</v>
      </c>
      <c r="R188" s="66"/>
      <c r="S188" s="37"/>
      <c r="T188" s="38"/>
      <c r="U188" s="14">
        <f>V188</f>
        <v>0</v>
      </c>
      <c r="V188" s="65">
        <v>0</v>
      </c>
      <c r="W188" s="66"/>
      <c r="X188" s="37"/>
      <c r="Y188" s="38"/>
    </row>
    <row r="189" spans="1:25" ht="39" customHeight="1">
      <c r="A189" s="10"/>
      <c r="B189" s="33" t="s">
        <v>129</v>
      </c>
      <c r="C189" s="34"/>
      <c r="D189" s="34"/>
      <c r="E189" s="34"/>
      <c r="F189" s="34"/>
      <c r="G189" s="34"/>
      <c r="H189" s="35">
        <v>340</v>
      </c>
      <c r="I189" s="35"/>
      <c r="J189" s="35"/>
      <c r="K189" s="14">
        <f>L189</f>
        <v>333702</v>
      </c>
      <c r="L189" s="65">
        <v>333702</v>
      </c>
      <c r="M189" s="66"/>
      <c r="N189" s="37"/>
      <c r="O189" s="38"/>
      <c r="P189" s="14">
        <f>Q189</f>
        <v>333702</v>
      </c>
      <c r="Q189" s="65">
        <v>333702</v>
      </c>
      <c r="R189" s="66"/>
      <c r="S189" s="37"/>
      <c r="T189" s="38"/>
      <c r="U189" s="14">
        <f>V189</f>
        <v>333702</v>
      </c>
      <c r="V189" s="65">
        <v>333702</v>
      </c>
      <c r="W189" s="66"/>
      <c r="X189" s="37"/>
      <c r="Y189" s="38"/>
    </row>
    <row r="190" spans="1:25" ht="95.4" customHeight="1">
      <c r="A190" s="10"/>
      <c r="B190" s="40" t="s">
        <v>149</v>
      </c>
      <c r="C190" s="41"/>
      <c r="D190" s="41"/>
      <c r="E190" s="41"/>
      <c r="F190" s="41"/>
      <c r="G190" s="41"/>
      <c r="H190" s="42"/>
      <c r="I190" s="42"/>
      <c r="J190" s="42"/>
      <c r="K190" s="13">
        <f>L190</f>
        <v>5073975.6399999997</v>
      </c>
      <c r="L190" s="43">
        <f>L191+L197</f>
        <v>5073975.6399999997</v>
      </c>
      <c r="M190" s="43"/>
      <c r="N190" s="44"/>
      <c r="O190" s="45"/>
      <c r="P190" s="13">
        <f>Q190</f>
        <v>5073975.6399999997</v>
      </c>
      <c r="Q190" s="43">
        <f>Q191+Q197</f>
        <v>5073975.6399999997</v>
      </c>
      <c r="R190" s="43"/>
      <c r="S190" s="44"/>
      <c r="T190" s="45"/>
      <c r="U190" s="13">
        <f>V190</f>
        <v>5073975.6399999997</v>
      </c>
      <c r="V190" s="43">
        <f>V191+V197</f>
        <v>5073975.6399999997</v>
      </c>
      <c r="W190" s="43"/>
      <c r="X190" s="44"/>
      <c r="Y190" s="45"/>
    </row>
    <row r="191" spans="1:25" ht="20.100000000000001" customHeight="1">
      <c r="A191" s="10"/>
      <c r="B191" s="46" t="s">
        <v>117</v>
      </c>
      <c r="C191" s="34"/>
      <c r="D191" s="34"/>
      <c r="E191" s="34"/>
      <c r="F191" s="34"/>
      <c r="G191" s="34"/>
      <c r="H191" s="47">
        <v>210</v>
      </c>
      <c r="I191" s="47"/>
      <c r="J191" s="47"/>
      <c r="K191" s="14">
        <f>K193+K194+K195</f>
        <v>5046975.6399999997</v>
      </c>
      <c r="L191" s="48">
        <f>K191</f>
        <v>5046975.6399999997</v>
      </c>
      <c r="M191" s="48"/>
      <c r="N191" s="37"/>
      <c r="O191" s="38"/>
      <c r="P191" s="14">
        <f>P193+P194+P195</f>
        <v>5046975.6399999997</v>
      </c>
      <c r="Q191" s="48">
        <f>P191</f>
        <v>5046975.6399999997</v>
      </c>
      <c r="R191" s="48"/>
      <c r="S191" s="37"/>
      <c r="T191" s="38"/>
      <c r="U191" s="14">
        <f>U193+U194+U195</f>
        <v>5046975.6399999997</v>
      </c>
      <c r="V191" s="48">
        <f>U191</f>
        <v>5046975.6399999997</v>
      </c>
      <c r="W191" s="48"/>
      <c r="X191" s="37"/>
      <c r="Y191" s="38"/>
    </row>
    <row r="192" spans="1:25" ht="20.100000000000001" customHeight="1">
      <c r="A192" s="10"/>
      <c r="B192" s="33" t="s">
        <v>86</v>
      </c>
      <c r="C192" s="34"/>
      <c r="D192" s="34"/>
      <c r="E192" s="34"/>
      <c r="F192" s="34"/>
      <c r="G192" s="34"/>
      <c r="H192" s="35"/>
      <c r="I192" s="35"/>
      <c r="J192" s="35"/>
      <c r="K192" s="12"/>
      <c r="L192" s="48"/>
      <c r="M192" s="48"/>
      <c r="N192" s="37"/>
      <c r="O192" s="38"/>
      <c r="P192" s="17"/>
      <c r="Q192" s="48"/>
      <c r="R192" s="48"/>
      <c r="S192" s="37"/>
      <c r="T192" s="38"/>
      <c r="U192" s="17"/>
      <c r="V192" s="48"/>
      <c r="W192" s="48"/>
      <c r="X192" s="37"/>
      <c r="Y192" s="38"/>
    </row>
    <row r="193" spans="1:25" ht="40.5" customHeight="1">
      <c r="A193" s="10"/>
      <c r="B193" s="33" t="s">
        <v>87</v>
      </c>
      <c r="C193" s="34"/>
      <c r="D193" s="34"/>
      <c r="E193" s="34"/>
      <c r="F193" s="34"/>
      <c r="G193" s="34"/>
      <c r="H193" s="35">
        <v>211</v>
      </c>
      <c r="I193" s="35"/>
      <c r="J193" s="35"/>
      <c r="K193" s="12">
        <f>L193</f>
        <v>3876325</v>
      </c>
      <c r="L193" s="36">
        <v>3876325</v>
      </c>
      <c r="M193" s="36"/>
      <c r="N193" s="37"/>
      <c r="O193" s="38"/>
      <c r="P193" s="17">
        <f>Q193</f>
        <v>3876325</v>
      </c>
      <c r="Q193" s="36">
        <v>3876325</v>
      </c>
      <c r="R193" s="36"/>
      <c r="S193" s="37"/>
      <c r="T193" s="38"/>
      <c r="U193" s="17">
        <f>V193</f>
        <v>3876325</v>
      </c>
      <c r="V193" s="36">
        <v>3876325</v>
      </c>
      <c r="W193" s="36"/>
      <c r="X193" s="37"/>
      <c r="Y193" s="38"/>
    </row>
    <row r="194" spans="1:25" ht="40.5" customHeight="1">
      <c r="A194" s="10"/>
      <c r="B194" s="33" t="s">
        <v>118</v>
      </c>
      <c r="C194" s="34"/>
      <c r="D194" s="34"/>
      <c r="E194" s="34"/>
      <c r="F194" s="34"/>
      <c r="G194" s="34"/>
      <c r="H194" s="35">
        <v>212</v>
      </c>
      <c r="I194" s="35"/>
      <c r="J194" s="35"/>
      <c r="K194" s="12"/>
      <c r="L194" s="36">
        <f>K194</f>
        <v>0</v>
      </c>
      <c r="M194" s="36"/>
      <c r="N194" s="37"/>
      <c r="O194" s="38"/>
      <c r="P194" s="17"/>
      <c r="Q194" s="36">
        <f>P194</f>
        <v>0</v>
      </c>
      <c r="R194" s="36"/>
      <c r="S194" s="37"/>
      <c r="T194" s="38"/>
      <c r="U194" s="17"/>
      <c r="V194" s="36">
        <f>U194</f>
        <v>0</v>
      </c>
      <c r="W194" s="36"/>
      <c r="X194" s="37"/>
      <c r="Y194" s="38"/>
    </row>
    <row r="195" spans="1:25" ht="28.2" customHeight="1">
      <c r="A195" s="10"/>
      <c r="B195" s="33" t="s">
        <v>119</v>
      </c>
      <c r="C195" s="34"/>
      <c r="D195" s="34"/>
      <c r="E195" s="34"/>
      <c r="F195" s="34"/>
      <c r="G195" s="34"/>
      <c r="H195" s="35">
        <v>213</v>
      </c>
      <c r="I195" s="35"/>
      <c r="J195" s="35"/>
      <c r="K195" s="12">
        <f>L195</f>
        <v>1170650.6399999999</v>
      </c>
      <c r="L195" s="36">
        <v>1170650.6399999999</v>
      </c>
      <c r="M195" s="36"/>
      <c r="N195" s="37"/>
      <c r="O195" s="38"/>
      <c r="P195" s="17">
        <f>Q195</f>
        <v>1170650.6399999999</v>
      </c>
      <c r="Q195" s="36">
        <v>1170650.6399999999</v>
      </c>
      <c r="R195" s="36"/>
      <c r="S195" s="37"/>
      <c r="T195" s="38"/>
      <c r="U195" s="17">
        <f>V195</f>
        <v>1170650.6399999999</v>
      </c>
      <c r="V195" s="36">
        <v>1170650.6399999999</v>
      </c>
      <c r="W195" s="36"/>
      <c r="X195" s="37"/>
      <c r="Y195" s="38"/>
    </row>
    <row r="196" spans="1:25" ht="21.75" customHeight="1">
      <c r="A196" s="10"/>
      <c r="B196" s="33"/>
      <c r="C196" s="49"/>
      <c r="D196" s="49"/>
      <c r="E196" s="49"/>
      <c r="F196" s="49"/>
      <c r="G196" s="50"/>
      <c r="H196" s="51"/>
      <c r="I196" s="52"/>
      <c r="J196" s="53"/>
      <c r="K196" s="12"/>
      <c r="L196" s="65"/>
      <c r="M196" s="66"/>
      <c r="N196" s="56"/>
      <c r="O196" s="57"/>
      <c r="P196" s="17"/>
      <c r="Q196" s="65"/>
      <c r="R196" s="66"/>
      <c r="S196" s="56"/>
      <c r="T196" s="57"/>
      <c r="U196" s="17"/>
      <c r="V196" s="65"/>
      <c r="W196" s="66"/>
      <c r="X196" s="56"/>
      <c r="Y196" s="57"/>
    </row>
    <row r="197" spans="1:25" ht="21.75" customHeight="1">
      <c r="A197" s="10"/>
      <c r="B197" s="46" t="s">
        <v>126</v>
      </c>
      <c r="C197" s="34"/>
      <c r="D197" s="34"/>
      <c r="E197" s="34"/>
      <c r="F197" s="34"/>
      <c r="G197" s="34"/>
      <c r="H197" s="47">
        <v>300</v>
      </c>
      <c r="I197" s="47"/>
      <c r="J197" s="47"/>
      <c r="K197" s="14">
        <f>L197</f>
        <v>27000</v>
      </c>
      <c r="L197" s="54">
        <f>L199</f>
        <v>27000</v>
      </c>
      <c r="M197" s="55"/>
      <c r="N197" s="37"/>
      <c r="O197" s="38"/>
      <c r="P197" s="14">
        <f>Q197</f>
        <v>27000</v>
      </c>
      <c r="Q197" s="54">
        <f>Q199</f>
        <v>27000</v>
      </c>
      <c r="R197" s="55"/>
      <c r="S197" s="37"/>
      <c r="T197" s="38"/>
      <c r="U197" s="14">
        <f>V197</f>
        <v>27000</v>
      </c>
      <c r="V197" s="54">
        <f>V199</f>
        <v>27000</v>
      </c>
      <c r="W197" s="55"/>
      <c r="X197" s="37"/>
      <c r="Y197" s="38"/>
    </row>
    <row r="198" spans="1:25" ht="21.75" customHeight="1">
      <c r="A198" s="10"/>
      <c r="B198" s="33" t="s">
        <v>86</v>
      </c>
      <c r="C198" s="34"/>
      <c r="D198" s="34"/>
      <c r="E198" s="34"/>
      <c r="F198" s="34"/>
      <c r="G198" s="34"/>
      <c r="H198" s="35"/>
      <c r="I198" s="35"/>
      <c r="J198" s="35"/>
      <c r="K198" s="14"/>
      <c r="L198" s="65"/>
      <c r="M198" s="66"/>
      <c r="N198" s="37"/>
      <c r="O198" s="38"/>
      <c r="P198" s="14"/>
      <c r="Q198" s="65"/>
      <c r="R198" s="66"/>
      <c r="S198" s="37"/>
      <c r="T198" s="38"/>
      <c r="U198" s="14"/>
      <c r="V198" s="65"/>
      <c r="W198" s="66"/>
      <c r="X198" s="37"/>
      <c r="Y198" s="38"/>
    </row>
    <row r="199" spans="1:25" ht="21.75" customHeight="1">
      <c r="A199" s="10"/>
      <c r="B199" s="33" t="s">
        <v>129</v>
      </c>
      <c r="C199" s="34"/>
      <c r="D199" s="34"/>
      <c r="E199" s="34"/>
      <c r="F199" s="34"/>
      <c r="G199" s="34"/>
      <c r="H199" s="35">
        <v>340</v>
      </c>
      <c r="I199" s="35"/>
      <c r="J199" s="35"/>
      <c r="K199" s="14">
        <f>L199</f>
        <v>27000</v>
      </c>
      <c r="L199" s="65">
        <v>27000</v>
      </c>
      <c r="M199" s="66"/>
      <c r="N199" s="37"/>
      <c r="O199" s="38"/>
      <c r="P199" s="14">
        <f>Q199</f>
        <v>27000</v>
      </c>
      <c r="Q199" s="65">
        <v>27000</v>
      </c>
      <c r="R199" s="66"/>
      <c r="S199" s="37"/>
      <c r="T199" s="38"/>
      <c r="U199" s="14">
        <f>V199</f>
        <v>27000</v>
      </c>
      <c r="V199" s="65">
        <v>27000</v>
      </c>
      <c r="W199" s="66"/>
      <c r="X199" s="37"/>
      <c r="Y199" s="38"/>
    </row>
    <row r="200" spans="1:25" ht="85.2" customHeight="1">
      <c r="A200" s="10"/>
      <c r="B200" s="40" t="s">
        <v>151</v>
      </c>
      <c r="C200" s="41"/>
      <c r="D200" s="41"/>
      <c r="E200" s="41"/>
      <c r="F200" s="41"/>
      <c r="G200" s="41"/>
      <c r="H200" s="42"/>
      <c r="I200" s="42"/>
      <c r="J200" s="42"/>
      <c r="K200" s="13">
        <f>L200</f>
        <v>113377.4</v>
      </c>
      <c r="L200" s="43">
        <f>L201</f>
        <v>113377.4</v>
      </c>
      <c r="M200" s="43"/>
      <c r="N200" s="44"/>
      <c r="O200" s="45"/>
      <c r="P200" s="13">
        <f>Q200</f>
        <v>113377.4</v>
      </c>
      <c r="Q200" s="43">
        <f>Q201</f>
        <v>113377.4</v>
      </c>
      <c r="R200" s="43"/>
      <c r="S200" s="44"/>
      <c r="T200" s="45"/>
      <c r="U200" s="13">
        <f>V200</f>
        <v>113377.4</v>
      </c>
      <c r="V200" s="43">
        <f>V201</f>
        <v>113377.4</v>
      </c>
      <c r="W200" s="43"/>
      <c r="X200" s="44"/>
      <c r="Y200" s="45"/>
    </row>
    <row r="201" spans="1:25" ht="21.75" customHeight="1">
      <c r="A201" s="10"/>
      <c r="B201" s="46" t="s">
        <v>117</v>
      </c>
      <c r="C201" s="34"/>
      <c r="D201" s="34"/>
      <c r="E201" s="34"/>
      <c r="F201" s="34"/>
      <c r="G201" s="34"/>
      <c r="H201" s="47">
        <v>210</v>
      </c>
      <c r="I201" s="47"/>
      <c r="J201" s="47"/>
      <c r="K201" s="14">
        <f>K203+K204+K205</f>
        <v>113377.4</v>
      </c>
      <c r="L201" s="48">
        <f>K201</f>
        <v>113377.4</v>
      </c>
      <c r="M201" s="48"/>
      <c r="N201" s="37"/>
      <c r="O201" s="38"/>
      <c r="P201" s="14">
        <f>P203+P204+P205</f>
        <v>113377.4</v>
      </c>
      <c r="Q201" s="48">
        <f>P201</f>
        <v>113377.4</v>
      </c>
      <c r="R201" s="48"/>
      <c r="S201" s="37"/>
      <c r="T201" s="38"/>
      <c r="U201" s="14">
        <f>U203+U204+U205</f>
        <v>113377.4</v>
      </c>
      <c r="V201" s="48">
        <f>U201</f>
        <v>113377.4</v>
      </c>
      <c r="W201" s="48"/>
      <c r="X201" s="37"/>
      <c r="Y201" s="38"/>
    </row>
    <row r="202" spans="1:25" ht="21.75" customHeight="1">
      <c r="A202" s="10"/>
      <c r="B202" s="33" t="s">
        <v>86</v>
      </c>
      <c r="C202" s="34"/>
      <c r="D202" s="34"/>
      <c r="E202" s="34"/>
      <c r="F202" s="34"/>
      <c r="G202" s="34"/>
      <c r="H202" s="35"/>
      <c r="I202" s="35"/>
      <c r="J202" s="35"/>
      <c r="K202" s="12"/>
      <c r="L202" s="48"/>
      <c r="M202" s="48"/>
      <c r="N202" s="37"/>
      <c r="O202" s="38"/>
      <c r="P202" s="17"/>
      <c r="Q202" s="48"/>
      <c r="R202" s="48"/>
      <c r="S202" s="37"/>
      <c r="T202" s="38"/>
      <c r="U202" s="17"/>
      <c r="V202" s="48"/>
      <c r="W202" s="48"/>
      <c r="X202" s="37"/>
      <c r="Y202" s="38"/>
    </row>
    <row r="203" spans="1:25" ht="21.75" customHeight="1">
      <c r="A203" s="10"/>
      <c r="B203" s="33" t="s">
        <v>87</v>
      </c>
      <c r="C203" s="34"/>
      <c r="D203" s="34"/>
      <c r="E203" s="34"/>
      <c r="F203" s="34"/>
      <c r="G203" s="34"/>
      <c r="H203" s="35">
        <v>211</v>
      </c>
      <c r="I203" s="35"/>
      <c r="J203" s="35"/>
      <c r="K203" s="12">
        <f>L203</f>
        <v>87080</v>
      </c>
      <c r="L203" s="36">
        <v>87080</v>
      </c>
      <c r="M203" s="36"/>
      <c r="N203" s="37"/>
      <c r="O203" s="38"/>
      <c r="P203" s="17">
        <f>Q203</f>
        <v>87080</v>
      </c>
      <c r="Q203" s="36">
        <v>87080</v>
      </c>
      <c r="R203" s="36"/>
      <c r="S203" s="37"/>
      <c r="T203" s="38"/>
      <c r="U203" s="17">
        <f>V203</f>
        <v>87080</v>
      </c>
      <c r="V203" s="36">
        <v>87080</v>
      </c>
      <c r="W203" s="36"/>
      <c r="X203" s="37"/>
      <c r="Y203" s="38"/>
    </row>
    <row r="204" spans="1:25" ht="21.75" customHeight="1">
      <c r="A204" s="10"/>
      <c r="B204" s="33" t="s">
        <v>118</v>
      </c>
      <c r="C204" s="34"/>
      <c r="D204" s="34"/>
      <c r="E204" s="34"/>
      <c r="F204" s="34"/>
      <c r="G204" s="34"/>
      <c r="H204" s="35">
        <v>212</v>
      </c>
      <c r="I204" s="35"/>
      <c r="J204" s="35"/>
      <c r="K204" s="12"/>
      <c r="L204" s="36">
        <f>K204</f>
        <v>0</v>
      </c>
      <c r="M204" s="36"/>
      <c r="N204" s="37"/>
      <c r="O204" s="38"/>
      <c r="P204" s="17"/>
      <c r="Q204" s="36">
        <f>P204</f>
        <v>0</v>
      </c>
      <c r="R204" s="36"/>
      <c r="S204" s="37"/>
      <c r="T204" s="38"/>
      <c r="U204" s="17"/>
      <c r="V204" s="36">
        <f>U204</f>
        <v>0</v>
      </c>
      <c r="W204" s="36"/>
      <c r="X204" s="37"/>
      <c r="Y204" s="38"/>
    </row>
    <row r="205" spans="1:25" ht="21.75" customHeight="1">
      <c r="A205" s="10"/>
      <c r="B205" s="33" t="s">
        <v>119</v>
      </c>
      <c r="C205" s="34"/>
      <c r="D205" s="34"/>
      <c r="E205" s="34"/>
      <c r="F205" s="34"/>
      <c r="G205" s="34"/>
      <c r="H205" s="35">
        <v>213</v>
      </c>
      <c r="I205" s="35"/>
      <c r="J205" s="35"/>
      <c r="K205" s="12">
        <f>L205</f>
        <v>26297.4</v>
      </c>
      <c r="L205" s="36">
        <v>26297.4</v>
      </c>
      <c r="M205" s="36"/>
      <c r="N205" s="37"/>
      <c r="O205" s="38"/>
      <c r="P205" s="17">
        <f>Q205</f>
        <v>26297.4</v>
      </c>
      <c r="Q205" s="36">
        <v>26297.4</v>
      </c>
      <c r="R205" s="36"/>
      <c r="S205" s="37"/>
      <c r="T205" s="38"/>
      <c r="U205" s="17">
        <f>V205</f>
        <v>26297.4</v>
      </c>
      <c r="V205" s="36">
        <v>26297.4</v>
      </c>
      <c r="W205" s="36"/>
      <c r="X205" s="37"/>
      <c r="Y205" s="38"/>
    </row>
    <row r="206" spans="1:25" ht="87.6" customHeight="1">
      <c r="A206" s="10"/>
      <c r="B206" s="40" t="s">
        <v>171</v>
      </c>
      <c r="C206" s="41"/>
      <c r="D206" s="41"/>
      <c r="E206" s="41"/>
      <c r="F206" s="41"/>
      <c r="G206" s="41"/>
      <c r="H206" s="42"/>
      <c r="I206" s="42"/>
      <c r="J206" s="42"/>
      <c r="K206" s="13">
        <f>L206</f>
        <v>1531992.1</v>
      </c>
      <c r="L206" s="43">
        <f>L207</f>
        <v>1531992.1</v>
      </c>
      <c r="M206" s="43"/>
      <c r="N206" s="44"/>
      <c r="O206" s="45"/>
      <c r="P206" s="13">
        <f>Q206</f>
        <v>1531992.1</v>
      </c>
      <c r="Q206" s="43">
        <f>Q207</f>
        <v>1531992.1</v>
      </c>
      <c r="R206" s="43"/>
      <c r="S206" s="44"/>
      <c r="T206" s="45"/>
      <c r="U206" s="13">
        <f>V206</f>
        <v>1531992.1</v>
      </c>
      <c r="V206" s="43">
        <f>V207</f>
        <v>1531992.1</v>
      </c>
      <c r="W206" s="43"/>
      <c r="X206" s="44"/>
      <c r="Y206" s="45"/>
    </row>
    <row r="207" spans="1:25" ht="21.75" customHeight="1">
      <c r="A207" s="10"/>
      <c r="B207" s="46" t="s">
        <v>117</v>
      </c>
      <c r="C207" s="34"/>
      <c r="D207" s="34"/>
      <c r="E207" s="34"/>
      <c r="F207" s="34"/>
      <c r="G207" s="34"/>
      <c r="H207" s="47">
        <v>210</v>
      </c>
      <c r="I207" s="47"/>
      <c r="J207" s="47"/>
      <c r="K207" s="14">
        <f>K209+K210+K211</f>
        <v>1531992.1</v>
      </c>
      <c r="L207" s="48">
        <f>K207</f>
        <v>1531992.1</v>
      </c>
      <c r="M207" s="48"/>
      <c r="N207" s="37"/>
      <c r="O207" s="38"/>
      <c r="P207" s="14">
        <f>P209+P210+P211</f>
        <v>1531992.1</v>
      </c>
      <c r="Q207" s="48">
        <f>P207</f>
        <v>1531992.1</v>
      </c>
      <c r="R207" s="48"/>
      <c r="S207" s="37"/>
      <c r="T207" s="38"/>
      <c r="U207" s="14">
        <f>U209+U210+U211</f>
        <v>1531992.1</v>
      </c>
      <c r="V207" s="48">
        <f>U207</f>
        <v>1531992.1</v>
      </c>
      <c r="W207" s="48"/>
      <c r="X207" s="37"/>
      <c r="Y207" s="38"/>
    </row>
    <row r="208" spans="1:25" ht="21.75" customHeight="1">
      <c r="A208" s="10"/>
      <c r="B208" s="33" t="s">
        <v>86</v>
      </c>
      <c r="C208" s="34"/>
      <c r="D208" s="34"/>
      <c r="E208" s="34"/>
      <c r="F208" s="34"/>
      <c r="G208" s="34"/>
      <c r="H208" s="35"/>
      <c r="I208" s="35"/>
      <c r="J208" s="35"/>
      <c r="K208" s="29"/>
      <c r="L208" s="48"/>
      <c r="M208" s="48"/>
      <c r="N208" s="37"/>
      <c r="O208" s="38"/>
      <c r="P208" s="29"/>
      <c r="Q208" s="48"/>
      <c r="R208" s="48"/>
      <c r="S208" s="37"/>
      <c r="T208" s="38"/>
      <c r="U208" s="29"/>
      <c r="V208" s="48"/>
      <c r="W208" s="48"/>
      <c r="X208" s="37"/>
      <c r="Y208" s="38"/>
    </row>
    <row r="209" spans="1:25" ht="21.75" customHeight="1">
      <c r="A209" s="10"/>
      <c r="B209" s="33" t="s">
        <v>87</v>
      </c>
      <c r="C209" s="34"/>
      <c r="D209" s="34"/>
      <c r="E209" s="34"/>
      <c r="F209" s="34"/>
      <c r="G209" s="34"/>
      <c r="H209" s="35">
        <v>211</v>
      </c>
      <c r="I209" s="35"/>
      <c r="J209" s="35"/>
      <c r="K209" s="29">
        <f>L209</f>
        <v>1176645.26</v>
      </c>
      <c r="L209" s="36">
        <v>1176645.26</v>
      </c>
      <c r="M209" s="36"/>
      <c r="N209" s="37"/>
      <c r="O209" s="38"/>
      <c r="P209" s="29">
        <f>Q209</f>
        <v>1176645.26</v>
      </c>
      <c r="Q209" s="36">
        <v>1176645.26</v>
      </c>
      <c r="R209" s="36"/>
      <c r="S209" s="37"/>
      <c r="T209" s="38"/>
      <c r="U209" s="29">
        <f>V209</f>
        <v>1176645.26</v>
      </c>
      <c r="V209" s="36">
        <v>1176645.26</v>
      </c>
      <c r="W209" s="36"/>
      <c r="X209" s="37"/>
      <c r="Y209" s="38"/>
    </row>
    <row r="210" spans="1:25" ht="21.75" customHeight="1">
      <c r="A210" s="10"/>
      <c r="B210" s="33" t="s">
        <v>118</v>
      </c>
      <c r="C210" s="34"/>
      <c r="D210" s="34"/>
      <c r="E210" s="34"/>
      <c r="F210" s="34"/>
      <c r="G210" s="34"/>
      <c r="H210" s="35">
        <v>212</v>
      </c>
      <c r="I210" s="35"/>
      <c r="J210" s="35"/>
      <c r="K210" s="29"/>
      <c r="L210" s="36">
        <f>K210</f>
        <v>0</v>
      </c>
      <c r="M210" s="36"/>
      <c r="N210" s="37"/>
      <c r="O210" s="38"/>
      <c r="P210" s="29"/>
      <c r="Q210" s="36">
        <f>P210</f>
        <v>0</v>
      </c>
      <c r="R210" s="36"/>
      <c r="S210" s="37"/>
      <c r="T210" s="38"/>
      <c r="U210" s="29"/>
      <c r="V210" s="36">
        <f>U210</f>
        <v>0</v>
      </c>
      <c r="W210" s="36"/>
      <c r="X210" s="37"/>
      <c r="Y210" s="38"/>
    </row>
    <row r="211" spans="1:25" ht="28.8" customHeight="1">
      <c r="B211" s="33" t="s">
        <v>119</v>
      </c>
      <c r="C211" s="34"/>
      <c r="D211" s="34"/>
      <c r="E211" s="34"/>
      <c r="F211" s="34"/>
      <c r="G211" s="34"/>
      <c r="H211" s="35">
        <v>213</v>
      </c>
      <c r="I211" s="35"/>
      <c r="J211" s="35"/>
      <c r="K211" s="29">
        <f>L211</f>
        <v>355346.84</v>
      </c>
      <c r="L211" s="36">
        <v>355346.84</v>
      </c>
      <c r="M211" s="36"/>
      <c r="N211" s="37"/>
      <c r="O211" s="38"/>
      <c r="P211" s="29">
        <f>Q211</f>
        <v>355346.84</v>
      </c>
      <c r="Q211" s="36">
        <v>355346.84</v>
      </c>
      <c r="R211" s="36"/>
      <c r="S211" s="37"/>
      <c r="T211" s="38"/>
      <c r="U211" s="29">
        <f>V211</f>
        <v>355346.84</v>
      </c>
      <c r="V211" s="36">
        <v>355346.84</v>
      </c>
      <c r="W211" s="36"/>
      <c r="X211" s="37"/>
      <c r="Y211" s="38"/>
    </row>
    <row r="212" spans="1:25" ht="81" customHeight="1">
      <c r="B212" s="40" t="s">
        <v>172</v>
      </c>
      <c r="C212" s="41"/>
      <c r="D212" s="41"/>
      <c r="E212" s="41"/>
      <c r="F212" s="41"/>
      <c r="G212" s="41"/>
      <c r="H212" s="42"/>
      <c r="I212" s="42"/>
      <c r="J212" s="42"/>
      <c r="K212" s="13">
        <f>L212</f>
        <v>1200000</v>
      </c>
      <c r="L212" s="43">
        <f>L213+L218+L226+L231</f>
        <v>1200000</v>
      </c>
      <c r="M212" s="43"/>
      <c r="N212" s="44"/>
      <c r="O212" s="45"/>
      <c r="P212" s="13">
        <f>Q212</f>
        <v>1200000</v>
      </c>
      <c r="Q212" s="43">
        <f>Q213+Q218+Q226+Q231</f>
        <v>1200000</v>
      </c>
      <c r="R212" s="43"/>
      <c r="S212" s="44"/>
      <c r="T212" s="45"/>
      <c r="U212" s="13">
        <f>V212</f>
        <v>1200000</v>
      </c>
      <c r="V212" s="43">
        <f>V213+V218+V226+V231</f>
        <v>1200000</v>
      </c>
      <c r="W212" s="43"/>
      <c r="X212" s="44"/>
      <c r="Y212" s="45"/>
    </row>
    <row r="213" spans="1:25" ht="21.75" customHeight="1">
      <c r="B213" s="46" t="s">
        <v>117</v>
      </c>
      <c r="C213" s="161"/>
      <c r="D213" s="161"/>
      <c r="E213" s="161"/>
      <c r="F213" s="161"/>
      <c r="G213" s="162"/>
      <c r="H213" s="77">
        <v>210</v>
      </c>
      <c r="I213" s="78"/>
      <c r="J213" s="79"/>
      <c r="K213" s="14">
        <f>K215+K216+K217</f>
        <v>0</v>
      </c>
      <c r="L213" s="54">
        <f>K213</f>
        <v>0</v>
      </c>
      <c r="M213" s="55"/>
      <c r="N213" s="56"/>
      <c r="O213" s="57"/>
      <c r="P213" s="14">
        <f>P215+P216+P217</f>
        <v>0</v>
      </c>
      <c r="Q213" s="54">
        <f>P213</f>
        <v>0</v>
      </c>
      <c r="R213" s="55"/>
      <c r="S213" s="56"/>
      <c r="T213" s="57"/>
      <c r="U213" s="14">
        <f>U215+U216+U217</f>
        <v>0</v>
      </c>
      <c r="V213" s="54">
        <f>U213</f>
        <v>0</v>
      </c>
      <c r="W213" s="55"/>
      <c r="X213" s="56"/>
      <c r="Y213" s="57"/>
    </row>
    <row r="214" spans="1:25" ht="21.75" customHeight="1">
      <c r="B214" s="33" t="s">
        <v>86</v>
      </c>
      <c r="C214" s="49"/>
      <c r="D214" s="49"/>
      <c r="E214" s="49"/>
      <c r="F214" s="49"/>
      <c r="G214" s="50"/>
      <c r="H214" s="51"/>
      <c r="I214" s="52"/>
      <c r="J214" s="53"/>
      <c r="K214" s="12"/>
      <c r="L214" s="54"/>
      <c r="M214" s="55"/>
      <c r="N214" s="56"/>
      <c r="O214" s="57"/>
      <c r="P214" s="17"/>
      <c r="Q214" s="54"/>
      <c r="R214" s="55"/>
      <c r="S214" s="56"/>
      <c r="T214" s="57"/>
      <c r="U214" s="17"/>
      <c r="V214" s="54"/>
      <c r="W214" s="55"/>
      <c r="X214" s="56"/>
      <c r="Y214" s="57"/>
    </row>
    <row r="215" spans="1:25" ht="21.75" customHeight="1">
      <c r="B215" s="33" t="s">
        <v>87</v>
      </c>
      <c r="C215" s="49"/>
      <c r="D215" s="49"/>
      <c r="E215" s="49"/>
      <c r="F215" s="49"/>
      <c r="G215" s="50"/>
      <c r="H215" s="51">
        <v>211</v>
      </c>
      <c r="I215" s="52"/>
      <c r="J215" s="53"/>
      <c r="K215" s="12">
        <f>L215</f>
        <v>0</v>
      </c>
      <c r="L215" s="65"/>
      <c r="M215" s="66"/>
      <c r="N215" s="56"/>
      <c r="O215" s="57"/>
      <c r="P215" s="17">
        <f>Q215</f>
        <v>0</v>
      </c>
      <c r="Q215" s="65"/>
      <c r="R215" s="66"/>
      <c r="S215" s="56"/>
      <c r="T215" s="57"/>
      <c r="U215" s="17">
        <f>V215</f>
        <v>0</v>
      </c>
      <c r="V215" s="65"/>
      <c r="W215" s="66"/>
      <c r="X215" s="56"/>
      <c r="Y215" s="57"/>
    </row>
    <row r="216" spans="1:25" ht="21.75" customHeight="1">
      <c r="B216" s="33" t="s">
        <v>118</v>
      </c>
      <c r="C216" s="49"/>
      <c r="D216" s="49"/>
      <c r="E216" s="49"/>
      <c r="F216" s="49"/>
      <c r="G216" s="50"/>
      <c r="H216" s="51">
        <v>212</v>
      </c>
      <c r="I216" s="52"/>
      <c r="J216" s="53"/>
      <c r="K216" s="12"/>
      <c r="L216" s="65">
        <f>K216</f>
        <v>0</v>
      </c>
      <c r="M216" s="66"/>
      <c r="N216" s="56"/>
      <c r="O216" s="57"/>
      <c r="P216" s="17"/>
      <c r="Q216" s="65">
        <f>P216</f>
        <v>0</v>
      </c>
      <c r="R216" s="66"/>
      <c r="S216" s="56"/>
      <c r="T216" s="57"/>
      <c r="U216" s="17"/>
      <c r="V216" s="65">
        <f>U216</f>
        <v>0</v>
      </c>
      <c r="W216" s="66"/>
      <c r="X216" s="56"/>
      <c r="Y216" s="57"/>
    </row>
    <row r="217" spans="1:25" ht="21.75" customHeight="1">
      <c r="B217" s="33" t="s">
        <v>119</v>
      </c>
      <c r="C217" s="49"/>
      <c r="D217" s="49"/>
      <c r="E217" s="49"/>
      <c r="F217" s="49"/>
      <c r="G217" s="50"/>
      <c r="H217" s="51">
        <v>213</v>
      </c>
      <c r="I217" s="52"/>
      <c r="J217" s="53"/>
      <c r="K217" s="12">
        <f>L217</f>
        <v>0</v>
      </c>
      <c r="L217" s="65"/>
      <c r="M217" s="66"/>
      <c r="N217" s="56"/>
      <c r="O217" s="57"/>
      <c r="P217" s="17">
        <f>Q217</f>
        <v>0</v>
      </c>
      <c r="Q217" s="65"/>
      <c r="R217" s="66"/>
      <c r="S217" s="56"/>
      <c r="T217" s="57"/>
      <c r="U217" s="17">
        <f>V217</f>
        <v>0</v>
      </c>
      <c r="V217" s="65"/>
      <c r="W217" s="66"/>
      <c r="X217" s="56"/>
      <c r="Y217" s="57"/>
    </row>
    <row r="218" spans="1:25" ht="21.75" customHeight="1">
      <c r="B218" s="46" t="s">
        <v>120</v>
      </c>
      <c r="C218" s="161"/>
      <c r="D218" s="161"/>
      <c r="E218" s="161"/>
      <c r="F218" s="161"/>
      <c r="G218" s="162"/>
      <c r="H218" s="77">
        <v>220</v>
      </c>
      <c r="I218" s="78"/>
      <c r="J218" s="79"/>
      <c r="K218" s="14">
        <f>L218</f>
        <v>42700</v>
      </c>
      <c r="L218" s="54">
        <f>L220+L221+L222+L223+L224+L225</f>
        <v>42700</v>
      </c>
      <c r="M218" s="55"/>
      <c r="N218" s="56"/>
      <c r="O218" s="57"/>
      <c r="P218" s="14">
        <f>Q218</f>
        <v>42700</v>
      </c>
      <c r="Q218" s="54">
        <f>Q220+Q221+Q222+Q223+Q224+Q225</f>
        <v>42700</v>
      </c>
      <c r="R218" s="55"/>
      <c r="S218" s="56"/>
      <c r="T218" s="57"/>
      <c r="U218" s="14">
        <f>V218</f>
        <v>42700</v>
      </c>
      <c r="V218" s="54">
        <f>V220+V221+V222+V223+V224+V225</f>
        <v>42700</v>
      </c>
      <c r="W218" s="55"/>
      <c r="X218" s="56"/>
      <c r="Y218" s="57"/>
    </row>
    <row r="219" spans="1:25" ht="21.75" customHeight="1">
      <c r="B219" s="33" t="s">
        <v>86</v>
      </c>
      <c r="C219" s="34"/>
      <c r="D219" s="34"/>
      <c r="E219" s="34"/>
      <c r="F219" s="34"/>
      <c r="G219" s="34"/>
      <c r="H219" s="35"/>
      <c r="I219" s="35"/>
      <c r="J219" s="35"/>
      <c r="K219" s="12"/>
      <c r="L219" s="36"/>
      <c r="M219" s="36"/>
      <c r="N219" s="37"/>
      <c r="O219" s="38"/>
      <c r="P219" s="17"/>
      <c r="Q219" s="36"/>
      <c r="R219" s="36"/>
      <c r="S219" s="37"/>
      <c r="T219" s="38"/>
      <c r="U219" s="17"/>
      <c r="V219" s="36"/>
      <c r="W219" s="36"/>
      <c r="X219" s="37"/>
      <c r="Y219" s="38"/>
    </row>
    <row r="220" spans="1:25" ht="21.75" customHeight="1">
      <c r="B220" s="33" t="s">
        <v>88</v>
      </c>
      <c r="C220" s="34"/>
      <c r="D220" s="34"/>
      <c r="E220" s="34"/>
      <c r="F220" s="34"/>
      <c r="G220" s="34"/>
      <c r="H220" s="35">
        <v>221</v>
      </c>
      <c r="I220" s="35"/>
      <c r="J220" s="35"/>
      <c r="K220" s="12">
        <f>L220</f>
        <v>16500</v>
      </c>
      <c r="L220" s="36">
        <v>16500</v>
      </c>
      <c r="M220" s="36"/>
      <c r="N220" s="37"/>
      <c r="O220" s="38"/>
      <c r="P220" s="17">
        <f>Q220</f>
        <v>16500</v>
      </c>
      <c r="Q220" s="36">
        <v>16500</v>
      </c>
      <c r="R220" s="36"/>
      <c r="S220" s="37"/>
      <c r="T220" s="38"/>
      <c r="U220" s="17">
        <f>V220</f>
        <v>16500</v>
      </c>
      <c r="V220" s="36">
        <v>16500</v>
      </c>
      <c r="W220" s="36"/>
      <c r="X220" s="37"/>
      <c r="Y220" s="38"/>
    </row>
    <row r="221" spans="1:25" ht="21.75" customHeight="1">
      <c r="B221" s="33" t="s">
        <v>89</v>
      </c>
      <c r="C221" s="34"/>
      <c r="D221" s="34"/>
      <c r="E221" s="34"/>
      <c r="F221" s="34"/>
      <c r="G221" s="34"/>
      <c r="H221" s="35">
        <v>222</v>
      </c>
      <c r="I221" s="35"/>
      <c r="J221" s="35"/>
      <c r="K221" s="12">
        <f>L221</f>
        <v>0</v>
      </c>
      <c r="L221" s="36"/>
      <c r="M221" s="36"/>
      <c r="N221" s="37"/>
      <c r="O221" s="38"/>
      <c r="P221" s="17">
        <f>Q221</f>
        <v>0</v>
      </c>
      <c r="Q221" s="36"/>
      <c r="R221" s="36"/>
      <c r="S221" s="37"/>
      <c r="T221" s="38"/>
      <c r="U221" s="17">
        <f>V221</f>
        <v>0</v>
      </c>
      <c r="V221" s="36"/>
      <c r="W221" s="36"/>
      <c r="X221" s="37"/>
      <c r="Y221" s="38"/>
    </row>
    <row r="222" spans="1:25" ht="21.75" customHeight="1">
      <c r="B222" s="33" t="s">
        <v>90</v>
      </c>
      <c r="C222" s="34"/>
      <c r="D222" s="34"/>
      <c r="E222" s="34"/>
      <c r="F222" s="34"/>
      <c r="G222" s="34"/>
      <c r="H222" s="35">
        <v>223</v>
      </c>
      <c r="I222" s="35"/>
      <c r="J222" s="35"/>
      <c r="K222" s="12">
        <f>L222</f>
        <v>0</v>
      </c>
      <c r="L222" s="36"/>
      <c r="M222" s="36"/>
      <c r="N222" s="37"/>
      <c r="O222" s="38"/>
      <c r="P222" s="17">
        <f>Q222</f>
        <v>0</v>
      </c>
      <c r="Q222" s="36"/>
      <c r="R222" s="36"/>
      <c r="S222" s="37"/>
      <c r="T222" s="38"/>
      <c r="U222" s="17">
        <f>V222</f>
        <v>0</v>
      </c>
      <c r="V222" s="36"/>
      <c r="W222" s="36"/>
      <c r="X222" s="37"/>
      <c r="Y222" s="38"/>
    </row>
    <row r="223" spans="1:25" ht="21.75" customHeight="1">
      <c r="B223" s="33" t="s">
        <v>121</v>
      </c>
      <c r="C223" s="34"/>
      <c r="D223" s="34"/>
      <c r="E223" s="34"/>
      <c r="F223" s="34"/>
      <c r="G223" s="34"/>
      <c r="H223" s="35">
        <v>224</v>
      </c>
      <c r="I223" s="35"/>
      <c r="J223" s="35"/>
      <c r="K223" s="12"/>
      <c r="L223" s="36"/>
      <c r="M223" s="36"/>
      <c r="N223" s="37"/>
      <c r="O223" s="38"/>
      <c r="P223" s="17"/>
      <c r="Q223" s="36"/>
      <c r="R223" s="36"/>
      <c r="S223" s="37"/>
      <c r="T223" s="38"/>
      <c r="U223" s="17"/>
      <c r="V223" s="36"/>
      <c r="W223" s="36"/>
      <c r="X223" s="37"/>
      <c r="Y223" s="38"/>
    </row>
    <row r="224" spans="1:25" ht="21.75" customHeight="1">
      <c r="B224" s="33" t="s">
        <v>122</v>
      </c>
      <c r="C224" s="34"/>
      <c r="D224" s="34"/>
      <c r="E224" s="34"/>
      <c r="F224" s="34"/>
      <c r="G224" s="34"/>
      <c r="H224" s="35">
        <v>225</v>
      </c>
      <c r="I224" s="35"/>
      <c r="J224" s="35"/>
      <c r="K224" s="12">
        <f>L224</f>
        <v>26200</v>
      </c>
      <c r="L224" s="36">
        <v>26200</v>
      </c>
      <c r="M224" s="36"/>
      <c r="N224" s="37"/>
      <c r="O224" s="38"/>
      <c r="P224" s="17">
        <f>Q224</f>
        <v>26200</v>
      </c>
      <c r="Q224" s="36">
        <v>26200</v>
      </c>
      <c r="R224" s="36"/>
      <c r="S224" s="37"/>
      <c r="T224" s="38"/>
      <c r="U224" s="17">
        <f>V224</f>
        <v>26200</v>
      </c>
      <c r="V224" s="36">
        <v>26200</v>
      </c>
      <c r="W224" s="36"/>
      <c r="X224" s="37"/>
      <c r="Y224" s="38"/>
    </row>
    <row r="225" spans="2:25" ht="21.75" customHeight="1">
      <c r="B225" s="33" t="s">
        <v>91</v>
      </c>
      <c r="C225" s="34"/>
      <c r="D225" s="34"/>
      <c r="E225" s="34"/>
      <c r="F225" s="34"/>
      <c r="G225" s="34"/>
      <c r="H225" s="35">
        <v>226</v>
      </c>
      <c r="I225" s="35"/>
      <c r="J225" s="35"/>
      <c r="K225" s="12">
        <f>L225</f>
        <v>0</v>
      </c>
      <c r="L225" s="36"/>
      <c r="M225" s="36"/>
      <c r="N225" s="37"/>
      <c r="O225" s="38"/>
      <c r="P225" s="17">
        <f>Q225</f>
        <v>0</v>
      </c>
      <c r="Q225" s="36"/>
      <c r="R225" s="36"/>
      <c r="S225" s="37"/>
      <c r="T225" s="38"/>
      <c r="U225" s="17">
        <f>V225</f>
        <v>0</v>
      </c>
      <c r="V225" s="36"/>
      <c r="W225" s="36"/>
      <c r="X225" s="37"/>
      <c r="Y225" s="38"/>
    </row>
    <row r="226" spans="2:25" ht="21.75" customHeight="1">
      <c r="B226" s="46" t="s">
        <v>123</v>
      </c>
      <c r="C226" s="34"/>
      <c r="D226" s="34"/>
      <c r="E226" s="34"/>
      <c r="F226" s="34"/>
      <c r="G226" s="34"/>
      <c r="H226" s="47">
        <v>260</v>
      </c>
      <c r="I226" s="47"/>
      <c r="J226" s="47"/>
      <c r="K226" s="12"/>
      <c r="L226" s="65"/>
      <c r="M226" s="66"/>
      <c r="N226" s="37"/>
      <c r="O226" s="38"/>
      <c r="P226" s="17"/>
      <c r="Q226" s="65"/>
      <c r="R226" s="66"/>
      <c r="S226" s="37"/>
      <c r="T226" s="38"/>
      <c r="U226" s="17"/>
      <c r="V226" s="65"/>
      <c r="W226" s="66"/>
      <c r="X226" s="37"/>
      <c r="Y226" s="38"/>
    </row>
    <row r="227" spans="2:25" ht="21.75" customHeight="1">
      <c r="B227" s="33" t="s">
        <v>86</v>
      </c>
      <c r="C227" s="34"/>
      <c r="D227" s="34"/>
      <c r="E227" s="34"/>
      <c r="F227" s="34"/>
      <c r="G227" s="34"/>
      <c r="H227" s="35"/>
      <c r="I227" s="35"/>
      <c r="J227" s="35"/>
      <c r="K227" s="12"/>
      <c r="L227" s="65"/>
      <c r="M227" s="66"/>
      <c r="N227" s="37"/>
      <c r="O227" s="38"/>
      <c r="P227" s="17"/>
      <c r="Q227" s="65"/>
      <c r="R227" s="66"/>
      <c r="S227" s="37"/>
      <c r="T227" s="38"/>
      <c r="U227" s="17"/>
      <c r="V227" s="65"/>
      <c r="W227" s="66"/>
      <c r="X227" s="37"/>
      <c r="Y227" s="38"/>
    </row>
    <row r="228" spans="2:25" ht="21.75" customHeight="1">
      <c r="B228" s="33" t="s">
        <v>124</v>
      </c>
      <c r="C228" s="34"/>
      <c r="D228" s="34"/>
      <c r="E228" s="34"/>
      <c r="F228" s="34"/>
      <c r="G228" s="34"/>
      <c r="H228" s="35">
        <v>262</v>
      </c>
      <c r="I228" s="35"/>
      <c r="J228" s="35"/>
      <c r="K228" s="12">
        <v>0</v>
      </c>
      <c r="L228" s="65">
        <v>0</v>
      </c>
      <c r="M228" s="66"/>
      <c r="N228" s="37"/>
      <c r="O228" s="38"/>
      <c r="P228" s="17">
        <v>0</v>
      </c>
      <c r="Q228" s="65">
        <v>0</v>
      </c>
      <c r="R228" s="66"/>
      <c r="S228" s="37"/>
      <c r="T228" s="38"/>
      <c r="U228" s="17">
        <v>0</v>
      </c>
      <c r="V228" s="65">
        <v>0</v>
      </c>
      <c r="W228" s="66"/>
      <c r="X228" s="37"/>
      <c r="Y228" s="38"/>
    </row>
    <row r="229" spans="2:25" ht="21.75" customHeight="1">
      <c r="B229" s="33" t="s">
        <v>125</v>
      </c>
      <c r="C229" s="34"/>
      <c r="D229" s="34"/>
      <c r="E229" s="34"/>
      <c r="F229" s="34"/>
      <c r="G229" s="34"/>
      <c r="H229" s="35">
        <v>263</v>
      </c>
      <c r="I229" s="35"/>
      <c r="J229" s="35"/>
      <c r="K229" s="12">
        <v>0</v>
      </c>
      <c r="L229" s="65">
        <v>0</v>
      </c>
      <c r="M229" s="66"/>
      <c r="N229" s="37"/>
      <c r="O229" s="38"/>
      <c r="P229" s="17">
        <v>0</v>
      </c>
      <c r="Q229" s="65">
        <v>0</v>
      </c>
      <c r="R229" s="66"/>
      <c r="S229" s="37"/>
      <c r="T229" s="38"/>
      <c r="U229" s="17">
        <v>0</v>
      </c>
      <c r="V229" s="65">
        <v>0</v>
      </c>
      <c r="W229" s="66"/>
      <c r="X229" s="37"/>
      <c r="Y229" s="38"/>
    </row>
    <row r="230" spans="2:25" ht="21.75" customHeight="1">
      <c r="B230" s="46" t="s">
        <v>92</v>
      </c>
      <c r="C230" s="34"/>
      <c r="D230" s="34"/>
      <c r="E230" s="34"/>
      <c r="F230" s="34"/>
      <c r="G230" s="34"/>
      <c r="H230" s="47">
        <v>290</v>
      </c>
      <c r="I230" s="47"/>
      <c r="J230" s="47"/>
      <c r="K230" s="14">
        <f>L230</f>
        <v>0</v>
      </c>
      <c r="L230" s="54"/>
      <c r="M230" s="55"/>
      <c r="N230" s="37"/>
      <c r="O230" s="38"/>
      <c r="P230" s="14">
        <f>Q230</f>
        <v>0</v>
      </c>
      <c r="Q230" s="54"/>
      <c r="R230" s="55"/>
      <c r="S230" s="37"/>
      <c r="T230" s="38"/>
      <c r="U230" s="14">
        <f>V230</f>
        <v>0</v>
      </c>
      <c r="V230" s="54"/>
      <c r="W230" s="55"/>
      <c r="X230" s="37"/>
      <c r="Y230" s="38"/>
    </row>
    <row r="231" spans="2:25" ht="62.25" customHeight="1">
      <c r="B231" s="46" t="s">
        <v>126</v>
      </c>
      <c r="C231" s="34"/>
      <c r="D231" s="34"/>
      <c r="E231" s="34"/>
      <c r="F231" s="34"/>
      <c r="G231" s="34"/>
      <c r="H231" s="47">
        <v>300</v>
      </c>
      <c r="I231" s="47"/>
      <c r="J231" s="47"/>
      <c r="K231" s="14">
        <f>L231</f>
        <v>1157300</v>
      </c>
      <c r="L231" s="54">
        <f>L233+L234+L235</f>
        <v>1157300</v>
      </c>
      <c r="M231" s="55"/>
      <c r="N231" s="37"/>
      <c r="O231" s="38"/>
      <c r="P231" s="14">
        <f>Q231</f>
        <v>1157300</v>
      </c>
      <c r="Q231" s="54">
        <f>Q233+Q234+Q235</f>
        <v>1157300</v>
      </c>
      <c r="R231" s="55"/>
      <c r="S231" s="37"/>
      <c r="T231" s="38"/>
      <c r="U231" s="14">
        <f>V231</f>
        <v>1157300</v>
      </c>
      <c r="V231" s="54">
        <f>V233+V234+V235</f>
        <v>1157300</v>
      </c>
      <c r="W231" s="55"/>
      <c r="X231" s="37"/>
      <c r="Y231" s="38"/>
    </row>
    <row r="232" spans="2:25" ht="21.75" customHeight="1">
      <c r="B232" s="33" t="s">
        <v>86</v>
      </c>
      <c r="C232" s="34"/>
      <c r="D232" s="34"/>
      <c r="E232" s="34"/>
      <c r="F232" s="34"/>
      <c r="G232" s="34"/>
      <c r="H232" s="35"/>
      <c r="I232" s="35"/>
      <c r="J232" s="35"/>
      <c r="K232" s="14"/>
      <c r="L232" s="65"/>
      <c r="M232" s="66"/>
      <c r="N232" s="37"/>
      <c r="O232" s="38"/>
      <c r="P232" s="14"/>
      <c r="Q232" s="65"/>
      <c r="R232" s="66"/>
      <c r="S232" s="37"/>
      <c r="T232" s="38"/>
      <c r="U232" s="14"/>
      <c r="V232" s="65"/>
      <c r="W232" s="66"/>
      <c r="X232" s="37"/>
      <c r="Y232" s="38"/>
    </row>
    <row r="233" spans="2:25" ht="21.75" customHeight="1">
      <c r="B233" s="33" t="s">
        <v>127</v>
      </c>
      <c r="C233" s="34"/>
      <c r="D233" s="34"/>
      <c r="E233" s="34"/>
      <c r="F233" s="34"/>
      <c r="G233" s="34"/>
      <c r="H233" s="35">
        <v>320</v>
      </c>
      <c r="I233" s="35"/>
      <c r="J233" s="35"/>
      <c r="K233" s="14">
        <f t="shared" ref="K233:K242" si="4">L233</f>
        <v>0</v>
      </c>
      <c r="L233" s="65">
        <v>0</v>
      </c>
      <c r="M233" s="66"/>
      <c r="N233" s="37"/>
      <c r="O233" s="38"/>
      <c r="P233" s="14">
        <f t="shared" ref="P233:P242" si="5">Q233</f>
        <v>0</v>
      </c>
      <c r="Q233" s="65">
        <v>0</v>
      </c>
      <c r="R233" s="66"/>
      <c r="S233" s="37"/>
      <c r="T233" s="38"/>
      <c r="U233" s="14">
        <f>V233</f>
        <v>0</v>
      </c>
      <c r="V233" s="65">
        <v>0</v>
      </c>
      <c r="W233" s="66"/>
      <c r="X233" s="37"/>
      <c r="Y233" s="38"/>
    </row>
    <row r="234" spans="2:25" ht="21.75" customHeight="1">
      <c r="B234" s="33" t="s">
        <v>128</v>
      </c>
      <c r="C234" s="34"/>
      <c r="D234" s="34"/>
      <c r="E234" s="34"/>
      <c r="F234" s="34"/>
      <c r="G234" s="34"/>
      <c r="H234" s="35">
        <v>330</v>
      </c>
      <c r="I234" s="35"/>
      <c r="J234" s="35"/>
      <c r="K234" s="14">
        <f t="shared" si="4"/>
        <v>0</v>
      </c>
      <c r="L234" s="65">
        <v>0</v>
      </c>
      <c r="M234" s="66"/>
      <c r="N234" s="37"/>
      <c r="O234" s="38"/>
      <c r="P234" s="14">
        <f t="shared" si="5"/>
        <v>0</v>
      </c>
      <c r="Q234" s="65">
        <v>0</v>
      </c>
      <c r="R234" s="66"/>
      <c r="S234" s="37"/>
      <c r="T234" s="38"/>
      <c r="U234" s="14">
        <f>V234</f>
        <v>0</v>
      </c>
      <c r="V234" s="65">
        <v>0</v>
      </c>
      <c r="W234" s="66"/>
      <c r="X234" s="37"/>
      <c r="Y234" s="38"/>
    </row>
    <row r="235" spans="2:25" ht="42.6" customHeight="1">
      <c r="B235" s="33" t="s">
        <v>129</v>
      </c>
      <c r="C235" s="34"/>
      <c r="D235" s="34"/>
      <c r="E235" s="34"/>
      <c r="F235" s="34"/>
      <c r="G235" s="34"/>
      <c r="H235" s="35">
        <v>340</v>
      </c>
      <c r="I235" s="35"/>
      <c r="J235" s="35"/>
      <c r="K235" s="14">
        <f t="shared" si="4"/>
        <v>1157300</v>
      </c>
      <c r="L235" s="65">
        <v>1157300</v>
      </c>
      <c r="M235" s="66"/>
      <c r="N235" s="37"/>
      <c r="O235" s="38"/>
      <c r="P235" s="14">
        <f t="shared" si="5"/>
        <v>1157300</v>
      </c>
      <c r="Q235" s="65">
        <v>1157300</v>
      </c>
      <c r="R235" s="66"/>
      <c r="S235" s="37"/>
      <c r="T235" s="38"/>
      <c r="U235" s="14">
        <f>V235</f>
        <v>1157300</v>
      </c>
      <c r="V235" s="65">
        <v>1157300</v>
      </c>
      <c r="W235" s="66"/>
      <c r="X235" s="37"/>
      <c r="Y235" s="38"/>
    </row>
    <row r="236" spans="2:25" ht="69.599999999999994" customHeight="1">
      <c r="B236" s="40" t="s">
        <v>180</v>
      </c>
      <c r="C236" s="41"/>
      <c r="D236" s="41"/>
      <c r="E236" s="41"/>
      <c r="F236" s="41"/>
      <c r="G236" s="41"/>
      <c r="H236" s="42"/>
      <c r="I236" s="42"/>
      <c r="J236" s="42"/>
      <c r="K236" s="13">
        <f>L236</f>
        <v>14400</v>
      </c>
      <c r="L236" s="43">
        <f>L237</f>
        <v>14400</v>
      </c>
      <c r="M236" s="43"/>
      <c r="N236" s="44"/>
      <c r="O236" s="45"/>
      <c r="P236" s="13">
        <f>Q236</f>
        <v>0</v>
      </c>
      <c r="Q236" s="43">
        <f>Q237+Q242+Q250+Q255</f>
        <v>0</v>
      </c>
      <c r="R236" s="43"/>
      <c r="S236" s="44"/>
      <c r="T236" s="45"/>
      <c r="U236" s="13">
        <f>V236</f>
        <v>0</v>
      </c>
      <c r="V236" s="43">
        <f>V237+V242+V250+V255</f>
        <v>0</v>
      </c>
      <c r="W236" s="43"/>
      <c r="X236" s="44"/>
      <c r="Y236" s="45"/>
    </row>
    <row r="237" spans="2:25" ht="30.6" customHeight="1">
      <c r="B237" s="46" t="s">
        <v>126</v>
      </c>
      <c r="C237" s="34"/>
      <c r="D237" s="34"/>
      <c r="E237" s="34"/>
      <c r="F237" s="34"/>
      <c r="G237" s="34"/>
      <c r="H237" s="47">
        <v>300</v>
      </c>
      <c r="I237" s="47"/>
      <c r="J237" s="47"/>
      <c r="K237" s="14">
        <f>L237</f>
        <v>14400</v>
      </c>
      <c r="L237" s="54">
        <f>L239</f>
        <v>14400</v>
      </c>
      <c r="M237" s="55"/>
      <c r="N237" s="37"/>
      <c r="O237" s="38"/>
      <c r="P237" s="14">
        <f>Q237</f>
        <v>0</v>
      </c>
      <c r="Q237" s="54">
        <f>Q239+Q240+Q241</f>
        <v>0</v>
      </c>
      <c r="R237" s="55"/>
      <c r="S237" s="37"/>
      <c r="T237" s="38"/>
      <c r="U237" s="14">
        <f>V237</f>
        <v>0</v>
      </c>
      <c r="V237" s="54">
        <f>V239+V240+V241</f>
        <v>0</v>
      </c>
      <c r="W237" s="55"/>
      <c r="X237" s="37"/>
      <c r="Y237" s="38"/>
    </row>
    <row r="238" spans="2:25" ht="31.2" customHeight="1">
      <c r="B238" s="33" t="s">
        <v>86</v>
      </c>
      <c r="C238" s="34"/>
      <c r="D238" s="34"/>
      <c r="E238" s="34"/>
      <c r="F238" s="34"/>
      <c r="G238" s="34"/>
      <c r="H238" s="35"/>
      <c r="I238" s="35"/>
      <c r="J238" s="35"/>
      <c r="K238" s="14"/>
      <c r="L238" s="65"/>
      <c r="M238" s="66"/>
      <c r="N238" s="37"/>
      <c r="O238" s="38"/>
      <c r="P238" s="14"/>
      <c r="Q238" s="65"/>
      <c r="R238" s="66"/>
      <c r="S238" s="37"/>
      <c r="T238" s="38"/>
      <c r="U238" s="14"/>
      <c r="V238" s="65"/>
      <c r="W238" s="66"/>
      <c r="X238" s="37"/>
      <c r="Y238" s="38"/>
    </row>
    <row r="239" spans="2:25" ht="44.4" customHeight="1">
      <c r="B239" s="33" t="s">
        <v>181</v>
      </c>
      <c r="C239" s="34"/>
      <c r="D239" s="34"/>
      <c r="E239" s="34"/>
      <c r="F239" s="34"/>
      <c r="G239" s="34"/>
      <c r="H239" s="35">
        <v>340</v>
      </c>
      <c r="I239" s="35"/>
      <c r="J239" s="35"/>
      <c r="K239" s="14">
        <f t="shared" ref="K239" si="6">L239</f>
        <v>14400</v>
      </c>
      <c r="L239" s="65">
        <v>14400</v>
      </c>
      <c r="M239" s="66"/>
      <c r="N239" s="37"/>
      <c r="O239" s="38"/>
      <c r="P239" s="14">
        <f t="shared" ref="P239" si="7">Q239</f>
        <v>0</v>
      </c>
      <c r="Q239" s="65">
        <v>0</v>
      </c>
      <c r="R239" s="66"/>
      <c r="S239" s="37"/>
      <c r="T239" s="38"/>
      <c r="U239" s="14">
        <f>V239</f>
        <v>0</v>
      </c>
      <c r="V239" s="65">
        <v>0</v>
      </c>
      <c r="W239" s="66"/>
      <c r="X239" s="37"/>
      <c r="Y239" s="38"/>
    </row>
    <row r="240" spans="2:25" ht="80.400000000000006" customHeight="1">
      <c r="B240" s="40" t="s">
        <v>169</v>
      </c>
      <c r="C240" s="41"/>
      <c r="D240" s="41"/>
      <c r="E240" s="41"/>
      <c r="F240" s="41"/>
      <c r="G240" s="41"/>
      <c r="H240" s="42"/>
      <c r="I240" s="42"/>
      <c r="J240" s="42"/>
      <c r="K240" s="13">
        <f t="shared" si="4"/>
        <v>579714.15</v>
      </c>
      <c r="L240" s="43">
        <f>L241+L245+L249+L259+L263+L267+L271+L275+L279</f>
        <v>579714.15</v>
      </c>
      <c r="M240" s="43"/>
      <c r="N240" s="44"/>
      <c r="O240" s="45"/>
      <c r="P240" s="13">
        <f t="shared" si="5"/>
        <v>0</v>
      </c>
      <c r="Q240" s="43">
        <f>Q242</f>
        <v>0</v>
      </c>
      <c r="R240" s="43"/>
      <c r="S240" s="44"/>
      <c r="T240" s="45"/>
      <c r="U240" s="13">
        <f>V241</f>
        <v>0</v>
      </c>
      <c r="V240" s="43">
        <f>V241</f>
        <v>0</v>
      </c>
      <c r="W240" s="43"/>
      <c r="X240" s="44"/>
      <c r="Y240" s="45"/>
    </row>
    <row r="241" spans="1:25" ht="80.400000000000006" customHeight="1">
      <c r="B241" s="40" t="s">
        <v>188</v>
      </c>
      <c r="C241" s="41"/>
      <c r="D241" s="41"/>
      <c r="E241" s="41"/>
      <c r="F241" s="41"/>
      <c r="G241" s="41"/>
      <c r="H241" s="42"/>
      <c r="I241" s="42"/>
      <c r="J241" s="42"/>
      <c r="K241" s="13">
        <f t="shared" si="4"/>
        <v>184353</v>
      </c>
      <c r="L241" s="43">
        <f>L244</f>
        <v>184353</v>
      </c>
      <c r="M241" s="43"/>
      <c r="N241" s="44"/>
      <c r="O241" s="45"/>
      <c r="P241" s="13">
        <f t="shared" si="5"/>
        <v>0</v>
      </c>
      <c r="Q241" s="43">
        <f>Q243</f>
        <v>0</v>
      </c>
      <c r="R241" s="43"/>
      <c r="S241" s="44"/>
      <c r="T241" s="45"/>
      <c r="U241" s="13">
        <f>V241</f>
        <v>0</v>
      </c>
      <c r="V241" s="43">
        <f>V242</f>
        <v>0</v>
      </c>
      <c r="W241" s="43"/>
      <c r="X241" s="44"/>
      <c r="Y241" s="45"/>
    </row>
    <row r="242" spans="1:25" ht="21.75" customHeight="1">
      <c r="B242" s="46" t="s">
        <v>126</v>
      </c>
      <c r="C242" s="34"/>
      <c r="D242" s="34"/>
      <c r="E242" s="34"/>
      <c r="F242" s="34"/>
      <c r="G242" s="34"/>
      <c r="H242" s="47">
        <v>300</v>
      </c>
      <c r="I242" s="47"/>
      <c r="J242" s="47"/>
      <c r="K242" s="14">
        <f t="shared" si="4"/>
        <v>184353</v>
      </c>
      <c r="L242" s="54">
        <f>L244</f>
        <v>184353</v>
      </c>
      <c r="M242" s="55"/>
      <c r="N242" s="37"/>
      <c r="O242" s="38"/>
      <c r="P242" s="14">
        <f t="shared" si="5"/>
        <v>0</v>
      </c>
      <c r="Q242" s="54">
        <f>Q244</f>
        <v>0</v>
      </c>
      <c r="R242" s="55"/>
      <c r="S242" s="37"/>
      <c r="T242" s="38"/>
      <c r="U242" s="14">
        <f>V242</f>
        <v>0</v>
      </c>
      <c r="V242" s="54">
        <f>V244</f>
        <v>0</v>
      </c>
      <c r="W242" s="55"/>
      <c r="X242" s="37"/>
      <c r="Y242" s="38"/>
    </row>
    <row r="243" spans="1:25" ht="21.75" customHeight="1">
      <c r="B243" s="33" t="s">
        <v>86</v>
      </c>
      <c r="C243" s="34"/>
      <c r="D243" s="34"/>
      <c r="E243" s="34"/>
      <c r="F243" s="34"/>
      <c r="G243" s="34"/>
      <c r="H243" s="35"/>
      <c r="I243" s="35"/>
      <c r="J243" s="35"/>
      <c r="K243" s="14"/>
      <c r="L243" s="65"/>
      <c r="M243" s="66"/>
      <c r="N243" s="37"/>
      <c r="O243" s="38"/>
      <c r="P243" s="14"/>
      <c r="Q243" s="65"/>
      <c r="R243" s="66"/>
      <c r="S243" s="37"/>
      <c r="T243" s="38"/>
      <c r="U243" s="14"/>
      <c r="V243" s="65"/>
      <c r="W243" s="66"/>
      <c r="X243" s="37"/>
      <c r="Y243" s="38"/>
    </row>
    <row r="244" spans="1:25" ht="20.25" customHeight="1">
      <c r="B244" s="33" t="s">
        <v>150</v>
      </c>
      <c r="C244" s="34"/>
      <c r="D244" s="34"/>
      <c r="E244" s="34"/>
      <c r="F244" s="34"/>
      <c r="G244" s="34"/>
      <c r="H244" s="35">
        <v>310</v>
      </c>
      <c r="I244" s="35"/>
      <c r="J244" s="35"/>
      <c r="K244" s="14">
        <f>L244</f>
        <v>184353</v>
      </c>
      <c r="L244" s="65">
        <v>184353</v>
      </c>
      <c r="M244" s="66"/>
      <c r="N244" s="37"/>
      <c r="O244" s="38"/>
      <c r="P244" s="14">
        <f>Q244</f>
        <v>0</v>
      </c>
      <c r="Q244" s="65"/>
      <c r="R244" s="66"/>
      <c r="S244" s="37"/>
      <c r="T244" s="38"/>
      <c r="U244" s="14">
        <f>V244</f>
        <v>0</v>
      </c>
      <c r="V244" s="65"/>
      <c r="W244" s="66"/>
      <c r="X244" s="37"/>
      <c r="Y244" s="38"/>
    </row>
    <row r="245" spans="1:25" ht="69" customHeight="1">
      <c r="B245" s="40" t="s">
        <v>160</v>
      </c>
      <c r="C245" s="41"/>
      <c r="D245" s="41"/>
      <c r="E245" s="41"/>
      <c r="F245" s="41"/>
      <c r="G245" s="41"/>
      <c r="H245" s="42"/>
      <c r="I245" s="42"/>
      <c r="J245" s="42"/>
      <c r="K245" s="13">
        <f>L245</f>
        <v>12000</v>
      </c>
      <c r="L245" s="43">
        <f>L246</f>
        <v>12000</v>
      </c>
      <c r="M245" s="43"/>
      <c r="N245" s="44"/>
      <c r="O245" s="45"/>
      <c r="P245" s="13">
        <f>Q245</f>
        <v>0</v>
      </c>
      <c r="Q245" s="43">
        <f>Q246</f>
        <v>0</v>
      </c>
      <c r="R245" s="43"/>
      <c r="S245" s="44"/>
      <c r="T245" s="45"/>
      <c r="U245" s="13">
        <f>V245</f>
        <v>0</v>
      </c>
      <c r="V245" s="43">
        <f>V246</f>
        <v>0</v>
      </c>
      <c r="W245" s="43"/>
      <c r="X245" s="44"/>
      <c r="Y245" s="45"/>
    </row>
    <row r="246" spans="1:25" ht="21.75" customHeight="1">
      <c r="B246" s="46" t="s">
        <v>120</v>
      </c>
      <c r="C246" s="34"/>
      <c r="D246" s="34"/>
      <c r="E246" s="34"/>
      <c r="F246" s="34"/>
      <c r="G246" s="34"/>
      <c r="H246" s="47">
        <v>220</v>
      </c>
      <c r="I246" s="47"/>
      <c r="J246" s="47"/>
      <c r="K246" s="14">
        <f>L246</f>
        <v>12000</v>
      </c>
      <c r="L246" s="48">
        <f>L248</f>
        <v>12000</v>
      </c>
      <c r="M246" s="48"/>
      <c r="N246" s="37"/>
      <c r="O246" s="38"/>
      <c r="P246" s="14">
        <f>Q246</f>
        <v>0</v>
      </c>
      <c r="Q246" s="48">
        <f>Q248</f>
        <v>0</v>
      </c>
      <c r="R246" s="48"/>
      <c r="S246" s="37"/>
      <c r="T246" s="38"/>
      <c r="U246" s="14">
        <f>V246</f>
        <v>0</v>
      </c>
      <c r="V246" s="48">
        <f>V248</f>
        <v>0</v>
      </c>
      <c r="W246" s="48"/>
      <c r="X246" s="37"/>
      <c r="Y246" s="38"/>
    </row>
    <row r="247" spans="1:25" ht="21.75" customHeight="1">
      <c r="B247" s="33" t="s">
        <v>86</v>
      </c>
      <c r="C247" s="34"/>
      <c r="D247" s="34"/>
      <c r="E247" s="34"/>
      <c r="F247" s="34"/>
      <c r="G247" s="34"/>
      <c r="H247" s="35"/>
      <c r="I247" s="35"/>
      <c r="J247" s="35"/>
      <c r="K247" s="18"/>
      <c r="L247" s="36"/>
      <c r="M247" s="36"/>
      <c r="N247" s="37"/>
      <c r="O247" s="38"/>
      <c r="P247" s="18"/>
      <c r="Q247" s="36"/>
      <c r="R247" s="36"/>
      <c r="S247" s="37"/>
      <c r="T247" s="38"/>
      <c r="U247" s="18"/>
      <c r="V247" s="36"/>
      <c r="W247" s="36"/>
      <c r="X247" s="37"/>
      <c r="Y247" s="38"/>
    </row>
    <row r="248" spans="1:25" ht="21.75" customHeight="1">
      <c r="B248" s="33" t="s">
        <v>161</v>
      </c>
      <c r="C248" s="34"/>
      <c r="D248" s="34"/>
      <c r="E248" s="34"/>
      <c r="F248" s="34"/>
      <c r="G248" s="34"/>
      <c r="H248" s="35">
        <v>226</v>
      </c>
      <c r="I248" s="35"/>
      <c r="J248" s="35"/>
      <c r="K248" s="18">
        <f>L248</f>
        <v>12000</v>
      </c>
      <c r="L248" s="36">
        <v>12000</v>
      </c>
      <c r="M248" s="36"/>
      <c r="N248" s="37"/>
      <c r="O248" s="38"/>
      <c r="P248" s="18">
        <f>Q248</f>
        <v>0</v>
      </c>
      <c r="Q248" s="36"/>
      <c r="R248" s="36"/>
      <c r="S248" s="37"/>
      <c r="T248" s="38"/>
      <c r="U248" s="18">
        <f>V248</f>
        <v>0</v>
      </c>
      <c r="V248" s="36"/>
      <c r="W248" s="36"/>
      <c r="X248" s="37"/>
      <c r="Y248" s="38"/>
    </row>
    <row r="249" spans="1:25" ht="68.400000000000006" customHeight="1">
      <c r="B249" s="40" t="s">
        <v>167</v>
      </c>
      <c r="C249" s="41"/>
      <c r="D249" s="41"/>
      <c r="E249" s="41"/>
      <c r="F249" s="41"/>
      <c r="G249" s="41"/>
      <c r="H249" s="42"/>
      <c r="I249" s="42"/>
      <c r="J249" s="42"/>
      <c r="K249" s="13">
        <f>L249</f>
        <v>29280</v>
      </c>
      <c r="L249" s="43">
        <f>L250</f>
        <v>29280</v>
      </c>
      <c r="M249" s="43"/>
      <c r="N249" s="44"/>
      <c r="O249" s="45"/>
      <c r="P249" s="13">
        <f>Q249</f>
        <v>0</v>
      </c>
      <c r="Q249" s="43">
        <f>Q250</f>
        <v>0</v>
      </c>
      <c r="R249" s="43"/>
      <c r="S249" s="44"/>
      <c r="T249" s="45"/>
      <c r="U249" s="13">
        <f>V249</f>
        <v>0</v>
      </c>
      <c r="V249" s="43">
        <f>V250</f>
        <v>0</v>
      </c>
      <c r="W249" s="43"/>
      <c r="X249" s="37"/>
      <c r="Y249" s="38"/>
    </row>
    <row r="250" spans="1:25" ht="21">
      <c r="A250" s="3"/>
      <c r="B250" s="46" t="s">
        <v>120</v>
      </c>
      <c r="C250" s="161"/>
      <c r="D250" s="161"/>
      <c r="E250" s="161"/>
      <c r="F250" s="161"/>
      <c r="G250" s="162"/>
      <c r="H250" s="77">
        <v>220</v>
      </c>
      <c r="I250" s="78"/>
      <c r="J250" s="79"/>
      <c r="K250" s="14">
        <f>L250</f>
        <v>29280</v>
      </c>
      <c r="L250" s="54">
        <f>L252+L253+L254</f>
        <v>29280</v>
      </c>
      <c r="M250" s="55"/>
      <c r="N250" s="56"/>
      <c r="O250" s="57"/>
      <c r="P250" s="14">
        <f>Q250</f>
        <v>0</v>
      </c>
      <c r="Q250" s="54">
        <f>Q252+Q253+Q254</f>
        <v>0</v>
      </c>
      <c r="R250" s="55"/>
      <c r="S250" s="56"/>
      <c r="T250" s="57"/>
      <c r="U250" s="14">
        <f>V250</f>
        <v>0</v>
      </c>
      <c r="V250" s="54">
        <f>V252+V253+V254</f>
        <v>0</v>
      </c>
      <c r="W250" s="55"/>
      <c r="X250" s="56"/>
      <c r="Y250" s="57"/>
    </row>
    <row r="251" spans="1:25" ht="21">
      <c r="A251" s="3"/>
      <c r="B251" s="33" t="s">
        <v>86</v>
      </c>
      <c r="C251" s="34"/>
      <c r="D251" s="34"/>
      <c r="E251" s="34"/>
      <c r="F251" s="34"/>
      <c r="G251" s="34"/>
      <c r="H251" s="35"/>
      <c r="I251" s="35"/>
      <c r="J251" s="35"/>
      <c r="K251" s="26"/>
      <c r="L251" s="36"/>
      <c r="M251" s="36"/>
      <c r="N251" s="37"/>
      <c r="O251" s="38"/>
      <c r="P251" s="26"/>
      <c r="Q251" s="36"/>
      <c r="R251" s="36"/>
      <c r="S251" s="37"/>
      <c r="T251" s="38"/>
      <c r="U251" s="26"/>
      <c r="V251" s="36"/>
      <c r="W251" s="36"/>
      <c r="X251" s="37"/>
      <c r="Y251" s="38"/>
    </row>
    <row r="252" spans="1:25" ht="21">
      <c r="B252" s="33" t="s">
        <v>88</v>
      </c>
      <c r="C252" s="34"/>
      <c r="D252" s="34"/>
      <c r="E252" s="34"/>
      <c r="F252" s="34"/>
      <c r="G252" s="34"/>
      <c r="H252" s="35">
        <v>221</v>
      </c>
      <c r="I252" s="35"/>
      <c r="J252" s="35"/>
      <c r="K252" s="26">
        <f>L252</f>
        <v>0</v>
      </c>
      <c r="L252" s="36"/>
      <c r="M252" s="36"/>
      <c r="N252" s="37"/>
      <c r="O252" s="38"/>
      <c r="P252" s="26">
        <f>Q252</f>
        <v>0</v>
      </c>
      <c r="Q252" s="36"/>
      <c r="R252" s="36"/>
      <c r="S252" s="37"/>
      <c r="T252" s="38"/>
      <c r="U252" s="26">
        <f>V252</f>
        <v>0</v>
      </c>
      <c r="V252" s="36"/>
      <c r="W252" s="36"/>
      <c r="X252" s="37"/>
      <c r="Y252" s="38"/>
    </row>
    <row r="253" spans="1:25" ht="21">
      <c r="B253" s="33" t="s">
        <v>122</v>
      </c>
      <c r="C253" s="34"/>
      <c r="D253" s="34"/>
      <c r="E253" s="34"/>
      <c r="F253" s="34"/>
      <c r="G253" s="34"/>
      <c r="H253" s="35">
        <v>225</v>
      </c>
      <c r="I253" s="35"/>
      <c r="J253" s="35"/>
      <c r="K253" s="26">
        <f>L253</f>
        <v>27780</v>
      </c>
      <c r="L253" s="36">
        <v>27780</v>
      </c>
      <c r="M253" s="36"/>
      <c r="N253" s="37"/>
      <c r="O253" s="38"/>
      <c r="P253" s="26">
        <f>Q253</f>
        <v>0</v>
      </c>
      <c r="Q253" s="36"/>
      <c r="R253" s="36"/>
      <c r="S253" s="37"/>
      <c r="T253" s="38"/>
      <c r="U253" s="26">
        <f>V253</f>
        <v>0</v>
      </c>
      <c r="V253" s="36"/>
      <c r="W253" s="36"/>
      <c r="X253" s="37"/>
      <c r="Y253" s="38"/>
    </row>
    <row r="254" spans="1:25" ht="21">
      <c r="B254" s="33" t="s">
        <v>91</v>
      </c>
      <c r="C254" s="34"/>
      <c r="D254" s="34"/>
      <c r="E254" s="34"/>
      <c r="F254" s="34"/>
      <c r="G254" s="34"/>
      <c r="H254" s="35">
        <v>226</v>
      </c>
      <c r="I254" s="35"/>
      <c r="J254" s="35"/>
      <c r="K254" s="26">
        <f>L254</f>
        <v>1500</v>
      </c>
      <c r="L254" s="36">
        <v>1500</v>
      </c>
      <c r="M254" s="36"/>
      <c r="N254" s="37"/>
      <c r="O254" s="38"/>
      <c r="P254" s="26">
        <f>Q254</f>
        <v>0</v>
      </c>
      <c r="Q254" s="36"/>
      <c r="R254" s="36"/>
      <c r="S254" s="37"/>
      <c r="T254" s="38"/>
      <c r="U254" s="26">
        <f>V254</f>
        <v>0</v>
      </c>
      <c r="V254" s="36"/>
      <c r="W254" s="36"/>
      <c r="X254" s="37"/>
      <c r="Y254" s="38"/>
    </row>
    <row r="255" spans="1:25" ht="21">
      <c r="B255" s="46" t="s">
        <v>123</v>
      </c>
      <c r="C255" s="34"/>
      <c r="D255" s="34"/>
      <c r="E255" s="34"/>
      <c r="F255" s="34"/>
      <c r="G255" s="34"/>
      <c r="H255" s="47">
        <v>260</v>
      </c>
      <c r="I255" s="47"/>
      <c r="J255" s="47"/>
      <c r="K255" s="26"/>
      <c r="L255" s="65"/>
      <c r="M255" s="66"/>
      <c r="N255" s="37"/>
      <c r="O255" s="38"/>
      <c r="P255" s="26"/>
      <c r="Q255" s="65"/>
      <c r="R255" s="66"/>
      <c r="S255" s="37"/>
      <c r="T255" s="38"/>
      <c r="U255" s="26"/>
      <c r="V255" s="65"/>
      <c r="W255" s="66"/>
      <c r="X255" s="37"/>
      <c r="Y255" s="38"/>
    </row>
    <row r="256" spans="1:25" ht="21">
      <c r="B256" s="33" t="s">
        <v>86</v>
      </c>
      <c r="C256" s="34"/>
      <c r="D256" s="34"/>
      <c r="E256" s="34"/>
      <c r="F256" s="34"/>
      <c r="G256" s="34"/>
      <c r="H256" s="35"/>
      <c r="I256" s="35"/>
      <c r="J256" s="35"/>
      <c r="K256" s="26"/>
      <c r="L256" s="65"/>
      <c r="M256" s="66"/>
      <c r="N256" s="37"/>
      <c r="O256" s="38"/>
      <c r="P256" s="26"/>
      <c r="Q256" s="65"/>
      <c r="R256" s="66"/>
      <c r="S256" s="37"/>
      <c r="T256" s="38"/>
      <c r="U256" s="26"/>
      <c r="V256" s="65"/>
      <c r="W256" s="66"/>
      <c r="X256" s="37"/>
      <c r="Y256" s="38"/>
    </row>
    <row r="257" spans="2:25" ht="21">
      <c r="B257" s="33" t="s">
        <v>124</v>
      </c>
      <c r="C257" s="34"/>
      <c r="D257" s="34"/>
      <c r="E257" s="34"/>
      <c r="F257" s="34"/>
      <c r="G257" s="34"/>
      <c r="H257" s="35">
        <v>262</v>
      </c>
      <c r="I257" s="35"/>
      <c r="J257" s="35"/>
      <c r="K257" s="26">
        <v>0</v>
      </c>
      <c r="L257" s="65">
        <v>0</v>
      </c>
      <c r="M257" s="66"/>
      <c r="N257" s="37"/>
      <c r="O257" s="38"/>
      <c r="P257" s="26">
        <v>0</v>
      </c>
      <c r="Q257" s="65">
        <v>0</v>
      </c>
      <c r="R257" s="66"/>
      <c r="S257" s="37"/>
      <c r="T257" s="38"/>
      <c r="U257" s="26">
        <v>0</v>
      </c>
      <c r="V257" s="65">
        <v>0</v>
      </c>
      <c r="W257" s="66"/>
      <c r="X257" s="37"/>
      <c r="Y257" s="38"/>
    </row>
    <row r="258" spans="2:25" ht="21">
      <c r="B258" s="33" t="s">
        <v>125</v>
      </c>
      <c r="C258" s="34"/>
      <c r="D258" s="34"/>
      <c r="E258" s="34"/>
      <c r="F258" s="34"/>
      <c r="G258" s="34"/>
      <c r="H258" s="35">
        <v>263</v>
      </c>
      <c r="I258" s="35"/>
      <c r="J258" s="35"/>
      <c r="K258" s="26">
        <v>0</v>
      </c>
      <c r="L258" s="65">
        <v>0</v>
      </c>
      <c r="M258" s="66"/>
      <c r="N258" s="37"/>
      <c r="O258" s="38"/>
      <c r="P258" s="26">
        <v>0</v>
      </c>
      <c r="Q258" s="65">
        <v>0</v>
      </c>
      <c r="R258" s="66"/>
      <c r="S258" s="37"/>
      <c r="T258" s="38"/>
      <c r="U258" s="26">
        <v>0</v>
      </c>
      <c r="V258" s="65">
        <v>0</v>
      </c>
      <c r="W258" s="66"/>
      <c r="X258" s="37"/>
      <c r="Y258" s="38"/>
    </row>
    <row r="259" spans="2:25" ht="81.599999999999994" customHeight="1">
      <c r="B259" s="40" t="s">
        <v>168</v>
      </c>
      <c r="C259" s="41"/>
      <c r="D259" s="41"/>
      <c r="E259" s="41"/>
      <c r="F259" s="41"/>
      <c r="G259" s="41"/>
      <c r="H259" s="42"/>
      <c r="I259" s="42"/>
      <c r="J259" s="42"/>
      <c r="K259" s="13">
        <f>L259</f>
        <v>1593</v>
      </c>
      <c r="L259" s="43">
        <f>L260</f>
        <v>1593</v>
      </c>
      <c r="M259" s="43"/>
      <c r="N259" s="44"/>
      <c r="O259" s="45"/>
      <c r="P259" s="13">
        <f>Q259</f>
        <v>0</v>
      </c>
      <c r="Q259" s="43">
        <f>Q260</f>
        <v>0</v>
      </c>
      <c r="R259" s="43"/>
      <c r="S259" s="44"/>
      <c r="T259" s="45"/>
      <c r="U259" s="13">
        <f>V259</f>
        <v>0</v>
      </c>
      <c r="V259" s="43">
        <f>V260</f>
        <v>0</v>
      </c>
      <c r="W259" s="43"/>
      <c r="X259" s="44"/>
      <c r="Y259" s="45"/>
    </row>
    <row r="260" spans="2:25" ht="21">
      <c r="B260" s="46" t="s">
        <v>120</v>
      </c>
      <c r="C260" s="161"/>
      <c r="D260" s="161"/>
      <c r="E260" s="161"/>
      <c r="F260" s="161"/>
      <c r="G260" s="162"/>
      <c r="H260" s="77">
        <v>220</v>
      </c>
      <c r="I260" s="78"/>
      <c r="J260" s="79"/>
      <c r="K260" s="14">
        <f>L260</f>
        <v>1593</v>
      </c>
      <c r="L260" s="54">
        <f>L262</f>
        <v>1593</v>
      </c>
      <c r="M260" s="55"/>
      <c r="N260" s="56"/>
      <c r="O260" s="57"/>
      <c r="P260" s="14">
        <f>Q260</f>
        <v>0</v>
      </c>
      <c r="Q260" s="54">
        <f>Q262+Q263+Q264</f>
        <v>0</v>
      </c>
      <c r="R260" s="55"/>
      <c r="S260" s="56"/>
      <c r="T260" s="57"/>
      <c r="U260" s="14">
        <f>V260</f>
        <v>0</v>
      </c>
      <c r="V260" s="54">
        <f>V262+V263+V264</f>
        <v>0</v>
      </c>
      <c r="W260" s="55"/>
      <c r="X260" s="56"/>
      <c r="Y260" s="57"/>
    </row>
    <row r="261" spans="2:25" ht="21">
      <c r="B261" s="33" t="s">
        <v>86</v>
      </c>
      <c r="C261" s="34"/>
      <c r="D261" s="34"/>
      <c r="E261" s="34"/>
      <c r="F261" s="34"/>
      <c r="G261" s="34"/>
      <c r="H261" s="35"/>
      <c r="I261" s="35"/>
      <c r="J261" s="35"/>
      <c r="K261" s="26"/>
      <c r="L261" s="36"/>
      <c r="M261" s="36"/>
      <c r="N261" s="37"/>
      <c r="O261" s="38"/>
      <c r="P261" s="26"/>
      <c r="Q261" s="36"/>
      <c r="R261" s="36"/>
      <c r="S261" s="37"/>
      <c r="T261" s="38"/>
      <c r="U261" s="26"/>
      <c r="V261" s="36"/>
      <c r="W261" s="36"/>
      <c r="X261" s="37"/>
      <c r="Y261" s="38"/>
    </row>
    <row r="262" spans="2:25" ht="21" customHeight="1">
      <c r="B262" s="33" t="s">
        <v>122</v>
      </c>
      <c r="C262" s="34"/>
      <c r="D262" s="34"/>
      <c r="E262" s="34"/>
      <c r="F262" s="34"/>
      <c r="G262" s="34"/>
      <c r="H262" s="35">
        <v>225</v>
      </c>
      <c r="I262" s="35"/>
      <c r="J262" s="35"/>
      <c r="K262" s="26">
        <f>L262</f>
        <v>1593</v>
      </c>
      <c r="L262" s="36">
        <v>1593</v>
      </c>
      <c r="M262" s="36"/>
      <c r="N262" s="37"/>
      <c r="O262" s="38"/>
      <c r="P262" s="26">
        <f>Q262</f>
        <v>0</v>
      </c>
      <c r="Q262" s="36"/>
      <c r="R262" s="36"/>
      <c r="S262" s="37"/>
      <c r="T262" s="38"/>
      <c r="U262" s="26">
        <f>V262</f>
        <v>0</v>
      </c>
      <c r="V262" s="36"/>
      <c r="W262" s="36"/>
      <c r="X262" s="37"/>
      <c r="Y262" s="38"/>
    </row>
    <row r="263" spans="2:25" ht="74.400000000000006" customHeight="1">
      <c r="B263" s="40" t="s">
        <v>173</v>
      </c>
      <c r="C263" s="41"/>
      <c r="D263" s="41"/>
      <c r="E263" s="41"/>
      <c r="F263" s="41"/>
      <c r="G263" s="41"/>
      <c r="H263" s="42"/>
      <c r="I263" s="42"/>
      <c r="J263" s="42"/>
      <c r="K263" s="13">
        <f t="shared" ref="K263:K264" si="8">L263</f>
        <v>64678</v>
      </c>
      <c r="L263" s="43">
        <f>L266</f>
        <v>64678</v>
      </c>
      <c r="M263" s="43"/>
      <c r="N263" s="44"/>
      <c r="O263" s="45"/>
      <c r="P263" s="13">
        <f t="shared" ref="P263:P264" si="9">Q263</f>
        <v>0</v>
      </c>
      <c r="Q263" s="43">
        <f>Q265</f>
        <v>0</v>
      </c>
      <c r="R263" s="43"/>
      <c r="S263" s="44"/>
      <c r="T263" s="45"/>
      <c r="U263" s="13">
        <f>V263</f>
        <v>0</v>
      </c>
      <c r="V263" s="43">
        <f>V264</f>
        <v>0</v>
      </c>
      <c r="W263" s="43"/>
      <c r="X263" s="44"/>
      <c r="Y263" s="45"/>
    </row>
    <row r="264" spans="2:25" ht="21">
      <c r="B264" s="46" t="s">
        <v>126</v>
      </c>
      <c r="C264" s="34"/>
      <c r="D264" s="34"/>
      <c r="E264" s="34"/>
      <c r="F264" s="34"/>
      <c r="G264" s="34"/>
      <c r="H264" s="47">
        <v>300</v>
      </c>
      <c r="I264" s="47"/>
      <c r="J264" s="47"/>
      <c r="K264" s="14">
        <f t="shared" si="8"/>
        <v>64678</v>
      </c>
      <c r="L264" s="54">
        <f>L266</f>
        <v>64678</v>
      </c>
      <c r="M264" s="55"/>
      <c r="N264" s="37"/>
      <c r="O264" s="38"/>
      <c r="P264" s="14">
        <f t="shared" si="9"/>
        <v>0</v>
      </c>
      <c r="Q264" s="54">
        <f>Q266</f>
        <v>0</v>
      </c>
      <c r="R264" s="55"/>
      <c r="S264" s="37"/>
      <c r="T264" s="38"/>
      <c r="U264" s="14">
        <f>V264</f>
        <v>0</v>
      </c>
      <c r="V264" s="54">
        <f>V266</f>
        <v>0</v>
      </c>
      <c r="W264" s="55"/>
      <c r="X264" s="37"/>
      <c r="Y264" s="38"/>
    </row>
    <row r="265" spans="2:25" ht="21">
      <c r="B265" s="33" t="s">
        <v>86</v>
      </c>
      <c r="C265" s="34"/>
      <c r="D265" s="34"/>
      <c r="E265" s="34"/>
      <c r="F265" s="34"/>
      <c r="G265" s="34"/>
      <c r="H265" s="35"/>
      <c r="I265" s="35"/>
      <c r="J265" s="35"/>
      <c r="K265" s="14"/>
      <c r="L265" s="65"/>
      <c r="M265" s="66"/>
      <c r="N265" s="37"/>
      <c r="O265" s="38"/>
      <c r="P265" s="14"/>
      <c r="Q265" s="65"/>
      <c r="R265" s="66"/>
      <c r="S265" s="37"/>
      <c r="T265" s="38"/>
      <c r="U265" s="14"/>
      <c r="V265" s="65"/>
      <c r="W265" s="66"/>
      <c r="X265" s="37"/>
      <c r="Y265" s="38"/>
    </row>
    <row r="266" spans="2:25" ht="45" customHeight="1">
      <c r="B266" s="33" t="s">
        <v>150</v>
      </c>
      <c r="C266" s="34"/>
      <c r="D266" s="34"/>
      <c r="E266" s="34"/>
      <c r="F266" s="34"/>
      <c r="G266" s="34"/>
      <c r="H266" s="35">
        <v>310</v>
      </c>
      <c r="I266" s="35"/>
      <c r="J266" s="35"/>
      <c r="K266" s="14">
        <f>L266</f>
        <v>64678</v>
      </c>
      <c r="L266" s="65">
        <v>64678</v>
      </c>
      <c r="M266" s="66"/>
      <c r="N266" s="37"/>
      <c r="O266" s="38"/>
      <c r="P266" s="14">
        <f>Q266</f>
        <v>0</v>
      </c>
      <c r="Q266" s="65"/>
      <c r="R266" s="66"/>
      <c r="S266" s="37"/>
      <c r="T266" s="38"/>
      <c r="U266" s="14">
        <f>V266</f>
        <v>0</v>
      </c>
      <c r="V266" s="65"/>
      <c r="W266" s="66"/>
      <c r="X266" s="37"/>
      <c r="Y266" s="38"/>
    </row>
    <row r="267" spans="2:25" ht="79.8" customHeight="1">
      <c r="B267" s="40" t="s">
        <v>174</v>
      </c>
      <c r="C267" s="41"/>
      <c r="D267" s="41"/>
      <c r="E267" s="41"/>
      <c r="F267" s="41"/>
      <c r="G267" s="41"/>
      <c r="H267" s="42"/>
      <c r="I267" s="42"/>
      <c r="J267" s="42"/>
      <c r="K267" s="13">
        <f t="shared" ref="K267:K268" si="10">L267</f>
        <v>24480</v>
      </c>
      <c r="L267" s="43">
        <f>L270</f>
        <v>24480</v>
      </c>
      <c r="M267" s="43"/>
      <c r="N267" s="44"/>
      <c r="O267" s="45"/>
      <c r="P267" s="13">
        <f t="shared" ref="P267:P268" si="11">Q267</f>
        <v>0</v>
      </c>
      <c r="Q267" s="43">
        <f>Q269</f>
        <v>0</v>
      </c>
      <c r="R267" s="43"/>
      <c r="S267" s="44"/>
      <c r="T267" s="45"/>
      <c r="U267" s="13">
        <f>V267</f>
        <v>0</v>
      </c>
      <c r="V267" s="43">
        <f>V268</f>
        <v>0</v>
      </c>
      <c r="W267" s="43"/>
      <c r="X267" s="44"/>
      <c r="Y267" s="45"/>
    </row>
    <row r="268" spans="2:25" ht="21">
      <c r="B268" s="46" t="s">
        <v>126</v>
      </c>
      <c r="C268" s="34"/>
      <c r="D268" s="34"/>
      <c r="E268" s="34"/>
      <c r="F268" s="34"/>
      <c r="G268" s="34"/>
      <c r="H268" s="47">
        <v>300</v>
      </c>
      <c r="I268" s="47"/>
      <c r="J268" s="47"/>
      <c r="K268" s="14">
        <f t="shared" si="10"/>
        <v>24480</v>
      </c>
      <c r="L268" s="54">
        <f>L270</f>
        <v>24480</v>
      </c>
      <c r="M268" s="55"/>
      <c r="N268" s="37"/>
      <c r="O268" s="38"/>
      <c r="P268" s="14">
        <f t="shared" si="11"/>
        <v>0</v>
      </c>
      <c r="Q268" s="54">
        <f>Q270</f>
        <v>0</v>
      </c>
      <c r="R268" s="55"/>
      <c r="S268" s="37"/>
      <c r="T268" s="38"/>
      <c r="U268" s="14">
        <f>V268</f>
        <v>0</v>
      </c>
      <c r="V268" s="54">
        <f>V270</f>
        <v>0</v>
      </c>
      <c r="W268" s="55"/>
      <c r="X268" s="37"/>
      <c r="Y268" s="38"/>
    </row>
    <row r="269" spans="2:25" ht="21">
      <c r="B269" s="33" t="s">
        <v>86</v>
      </c>
      <c r="C269" s="34"/>
      <c r="D269" s="34"/>
      <c r="E269" s="34"/>
      <c r="F269" s="34"/>
      <c r="G269" s="34"/>
      <c r="H269" s="35"/>
      <c r="I269" s="35"/>
      <c r="J269" s="35"/>
      <c r="K269" s="14"/>
      <c r="L269" s="65"/>
      <c r="M269" s="66"/>
      <c r="N269" s="37"/>
      <c r="O269" s="38"/>
      <c r="P269" s="14"/>
      <c r="Q269" s="65"/>
      <c r="R269" s="66"/>
      <c r="S269" s="37"/>
      <c r="T269" s="38"/>
      <c r="U269" s="14"/>
      <c r="V269" s="65"/>
      <c r="W269" s="66"/>
      <c r="X269" s="37"/>
      <c r="Y269" s="38"/>
    </row>
    <row r="270" spans="2:25" ht="42.6" customHeight="1">
      <c r="B270" s="33" t="s">
        <v>175</v>
      </c>
      <c r="C270" s="34"/>
      <c r="D270" s="34"/>
      <c r="E270" s="34"/>
      <c r="F270" s="34"/>
      <c r="G270" s="34"/>
      <c r="H270" s="35">
        <v>340</v>
      </c>
      <c r="I270" s="35"/>
      <c r="J270" s="35"/>
      <c r="K270" s="14">
        <f>L270</f>
        <v>24480</v>
      </c>
      <c r="L270" s="65">
        <v>24480</v>
      </c>
      <c r="M270" s="66"/>
      <c r="N270" s="37"/>
      <c r="O270" s="38"/>
      <c r="P270" s="14">
        <f>Q270</f>
        <v>0</v>
      </c>
      <c r="Q270" s="65"/>
      <c r="R270" s="66"/>
      <c r="S270" s="37"/>
      <c r="T270" s="38"/>
      <c r="U270" s="14">
        <f>V270</f>
        <v>0</v>
      </c>
      <c r="V270" s="65"/>
      <c r="W270" s="66"/>
      <c r="X270" s="37"/>
      <c r="Y270" s="38"/>
    </row>
    <row r="271" spans="2:25" ht="71.400000000000006" customHeight="1">
      <c r="B271" s="40" t="s">
        <v>184</v>
      </c>
      <c r="C271" s="41"/>
      <c r="D271" s="41"/>
      <c r="E271" s="41"/>
      <c r="F271" s="41"/>
      <c r="G271" s="41"/>
      <c r="H271" s="42"/>
      <c r="I271" s="42"/>
      <c r="J271" s="42"/>
      <c r="K271" s="13">
        <f>L271</f>
        <v>6000</v>
      </c>
      <c r="L271" s="43">
        <f>L272</f>
        <v>6000</v>
      </c>
      <c r="M271" s="43"/>
      <c r="N271" s="44"/>
      <c r="O271" s="45"/>
      <c r="P271" s="13">
        <f>Q271</f>
        <v>0</v>
      </c>
      <c r="Q271" s="43">
        <f>Q272</f>
        <v>0</v>
      </c>
      <c r="R271" s="43"/>
      <c r="S271" s="44"/>
      <c r="T271" s="45"/>
      <c r="U271" s="13">
        <f>V271</f>
        <v>0</v>
      </c>
      <c r="V271" s="43">
        <f>V272</f>
        <v>0</v>
      </c>
      <c r="W271" s="43"/>
      <c r="X271" s="44"/>
      <c r="Y271" s="45"/>
    </row>
    <row r="272" spans="2:25" ht="21">
      <c r="B272" s="46" t="s">
        <v>120</v>
      </c>
      <c r="C272" s="34"/>
      <c r="D272" s="34"/>
      <c r="E272" s="34"/>
      <c r="F272" s="34"/>
      <c r="G272" s="34"/>
      <c r="H272" s="47">
        <v>220</v>
      </c>
      <c r="I272" s="47"/>
      <c r="J272" s="47"/>
      <c r="K272" s="14">
        <f>L272</f>
        <v>6000</v>
      </c>
      <c r="L272" s="48">
        <f>L274</f>
        <v>6000</v>
      </c>
      <c r="M272" s="48"/>
      <c r="N272" s="37"/>
      <c r="O272" s="38"/>
      <c r="P272" s="14">
        <f>Q272</f>
        <v>0</v>
      </c>
      <c r="Q272" s="48">
        <f>Q274</f>
        <v>0</v>
      </c>
      <c r="R272" s="48"/>
      <c r="S272" s="37"/>
      <c r="T272" s="38"/>
      <c r="U272" s="14">
        <f>V272</f>
        <v>0</v>
      </c>
      <c r="V272" s="48">
        <f>V274</f>
        <v>0</v>
      </c>
      <c r="W272" s="48"/>
      <c r="X272" s="37"/>
      <c r="Y272" s="38"/>
    </row>
    <row r="273" spans="2:25" ht="21">
      <c r="B273" s="33" t="s">
        <v>86</v>
      </c>
      <c r="C273" s="34"/>
      <c r="D273" s="34"/>
      <c r="E273" s="34"/>
      <c r="F273" s="34"/>
      <c r="G273" s="34"/>
      <c r="H273" s="35"/>
      <c r="I273" s="35"/>
      <c r="J273" s="35"/>
      <c r="K273" s="31"/>
      <c r="L273" s="36"/>
      <c r="M273" s="36"/>
      <c r="N273" s="37"/>
      <c r="O273" s="38"/>
      <c r="P273" s="31"/>
      <c r="Q273" s="36"/>
      <c r="R273" s="36"/>
      <c r="S273" s="37"/>
      <c r="T273" s="38"/>
      <c r="U273" s="31"/>
      <c r="V273" s="36"/>
      <c r="W273" s="36"/>
      <c r="X273" s="37"/>
      <c r="Y273" s="38"/>
    </row>
    <row r="274" spans="2:25" ht="21">
      <c r="B274" s="33" t="s">
        <v>161</v>
      </c>
      <c r="C274" s="34"/>
      <c r="D274" s="34"/>
      <c r="E274" s="34"/>
      <c r="F274" s="34"/>
      <c r="G274" s="34"/>
      <c r="H274" s="35">
        <v>226</v>
      </c>
      <c r="I274" s="35"/>
      <c r="J274" s="35"/>
      <c r="K274" s="31">
        <f>L274</f>
        <v>6000</v>
      </c>
      <c r="L274" s="36">
        <v>6000</v>
      </c>
      <c r="M274" s="36"/>
      <c r="N274" s="37"/>
      <c r="O274" s="38"/>
      <c r="P274" s="31">
        <f>Q274</f>
        <v>0</v>
      </c>
      <c r="Q274" s="36"/>
      <c r="R274" s="36"/>
      <c r="S274" s="37"/>
      <c r="T274" s="38"/>
      <c r="U274" s="31">
        <f>V274</f>
        <v>0</v>
      </c>
      <c r="V274" s="36"/>
      <c r="W274" s="36"/>
      <c r="X274" s="37"/>
      <c r="Y274" s="38"/>
    </row>
    <row r="275" spans="2:25" ht="64.8" customHeight="1">
      <c r="B275" s="40" t="s">
        <v>185</v>
      </c>
      <c r="C275" s="41"/>
      <c r="D275" s="41"/>
      <c r="E275" s="41"/>
      <c r="F275" s="41"/>
      <c r="G275" s="41"/>
      <c r="H275" s="42"/>
      <c r="I275" s="42"/>
      <c r="J275" s="42"/>
      <c r="K275" s="13">
        <f>L275</f>
        <v>19800</v>
      </c>
      <c r="L275" s="43">
        <f>L276</f>
        <v>19800</v>
      </c>
      <c r="M275" s="43"/>
      <c r="N275" s="44"/>
      <c r="O275" s="45"/>
      <c r="P275" s="13">
        <f>Q275</f>
        <v>0</v>
      </c>
      <c r="Q275" s="43">
        <f>Q276</f>
        <v>0</v>
      </c>
      <c r="R275" s="43"/>
      <c r="S275" s="44"/>
      <c r="T275" s="45"/>
      <c r="U275" s="13">
        <f>V275</f>
        <v>0</v>
      </c>
      <c r="V275" s="43">
        <f>V276</f>
        <v>0</v>
      </c>
      <c r="W275" s="43"/>
      <c r="X275" s="44"/>
      <c r="Y275" s="45"/>
    </row>
    <row r="276" spans="2:25" ht="21">
      <c r="B276" s="46" t="s">
        <v>120</v>
      </c>
      <c r="C276" s="34"/>
      <c r="D276" s="34"/>
      <c r="E276" s="34"/>
      <c r="F276" s="34"/>
      <c r="G276" s="34"/>
      <c r="H276" s="47">
        <v>220</v>
      </c>
      <c r="I276" s="47"/>
      <c r="J276" s="47"/>
      <c r="K276" s="14">
        <f>L276</f>
        <v>19800</v>
      </c>
      <c r="L276" s="48">
        <f>L278</f>
        <v>19800</v>
      </c>
      <c r="M276" s="48"/>
      <c r="N276" s="37"/>
      <c r="O276" s="38"/>
      <c r="P276" s="14">
        <f>Q276</f>
        <v>0</v>
      </c>
      <c r="Q276" s="48">
        <f>Q278</f>
        <v>0</v>
      </c>
      <c r="R276" s="48"/>
      <c r="S276" s="37"/>
      <c r="T276" s="38"/>
      <c r="U276" s="14">
        <f>V276</f>
        <v>0</v>
      </c>
      <c r="V276" s="48">
        <f>V278</f>
        <v>0</v>
      </c>
      <c r="W276" s="48"/>
      <c r="X276" s="37"/>
      <c r="Y276" s="38"/>
    </row>
    <row r="277" spans="2:25" ht="21">
      <c r="B277" s="33" t="s">
        <v>86</v>
      </c>
      <c r="C277" s="34"/>
      <c r="D277" s="34"/>
      <c r="E277" s="34"/>
      <c r="F277" s="34"/>
      <c r="G277" s="34"/>
      <c r="H277" s="35"/>
      <c r="I277" s="35"/>
      <c r="J277" s="35"/>
      <c r="K277" s="31"/>
      <c r="L277" s="36"/>
      <c r="M277" s="36"/>
      <c r="N277" s="37"/>
      <c r="O277" s="38"/>
      <c r="P277" s="31"/>
      <c r="Q277" s="36"/>
      <c r="R277" s="36"/>
      <c r="S277" s="37"/>
      <c r="T277" s="38"/>
      <c r="U277" s="31"/>
      <c r="V277" s="36"/>
      <c r="W277" s="36"/>
      <c r="X277" s="37"/>
      <c r="Y277" s="38"/>
    </row>
    <row r="278" spans="2:25" ht="21">
      <c r="B278" s="33" t="s">
        <v>161</v>
      </c>
      <c r="C278" s="34"/>
      <c r="D278" s="34"/>
      <c r="E278" s="34"/>
      <c r="F278" s="34"/>
      <c r="G278" s="34"/>
      <c r="H278" s="35">
        <v>226</v>
      </c>
      <c r="I278" s="35"/>
      <c r="J278" s="35"/>
      <c r="K278" s="31">
        <f>L278</f>
        <v>19800</v>
      </c>
      <c r="L278" s="36">
        <v>19800</v>
      </c>
      <c r="M278" s="36"/>
      <c r="N278" s="37"/>
      <c r="O278" s="38"/>
      <c r="P278" s="31">
        <f>Q278</f>
        <v>0</v>
      </c>
      <c r="Q278" s="36"/>
      <c r="R278" s="36"/>
      <c r="S278" s="37"/>
      <c r="T278" s="38"/>
      <c r="U278" s="31">
        <f>V278</f>
        <v>0</v>
      </c>
      <c r="V278" s="36"/>
      <c r="W278" s="36"/>
      <c r="X278" s="37"/>
      <c r="Y278" s="38"/>
    </row>
    <row r="279" spans="2:25" ht="67.8" customHeight="1">
      <c r="B279" s="40" t="s">
        <v>190</v>
      </c>
      <c r="C279" s="41"/>
      <c r="D279" s="41"/>
      <c r="E279" s="41"/>
      <c r="F279" s="41"/>
      <c r="G279" s="41"/>
      <c r="H279" s="42"/>
      <c r="I279" s="42"/>
      <c r="J279" s="42"/>
      <c r="K279" s="13">
        <f t="shared" ref="K279:K280" si="12">L279</f>
        <v>237530.15</v>
      </c>
      <c r="L279" s="43">
        <f>L282</f>
        <v>237530.15</v>
      </c>
      <c r="M279" s="43"/>
      <c r="N279" s="44"/>
      <c r="O279" s="45"/>
      <c r="P279" s="13">
        <f t="shared" ref="P279:P280" si="13">Q279</f>
        <v>0</v>
      </c>
      <c r="Q279" s="43">
        <f>Q281</f>
        <v>0</v>
      </c>
      <c r="R279" s="43"/>
      <c r="S279" s="44"/>
      <c r="T279" s="45"/>
      <c r="U279" s="13">
        <f>V279</f>
        <v>0</v>
      </c>
      <c r="V279" s="43">
        <f>V280</f>
        <v>0</v>
      </c>
      <c r="W279" s="43"/>
      <c r="X279" s="44"/>
      <c r="Y279" s="45"/>
    </row>
    <row r="280" spans="2:25" ht="21">
      <c r="B280" s="46" t="s">
        <v>126</v>
      </c>
      <c r="C280" s="34"/>
      <c r="D280" s="34"/>
      <c r="E280" s="34"/>
      <c r="F280" s="34"/>
      <c r="G280" s="34"/>
      <c r="H280" s="47">
        <v>300</v>
      </c>
      <c r="I280" s="47"/>
      <c r="J280" s="47"/>
      <c r="K280" s="14">
        <f t="shared" si="12"/>
        <v>237530.15</v>
      </c>
      <c r="L280" s="54">
        <f>L282</f>
        <v>237530.15</v>
      </c>
      <c r="M280" s="55"/>
      <c r="N280" s="37"/>
      <c r="O280" s="38"/>
      <c r="P280" s="14">
        <f t="shared" si="13"/>
        <v>0</v>
      </c>
      <c r="Q280" s="54">
        <f>Q282</f>
        <v>0</v>
      </c>
      <c r="R280" s="55"/>
      <c r="S280" s="37"/>
      <c r="T280" s="38"/>
      <c r="U280" s="14">
        <f>V280</f>
        <v>0</v>
      </c>
      <c r="V280" s="54">
        <f>V282</f>
        <v>0</v>
      </c>
      <c r="W280" s="55"/>
      <c r="X280" s="37"/>
      <c r="Y280" s="38"/>
    </row>
    <row r="281" spans="2:25" ht="21">
      <c r="B281" s="33" t="s">
        <v>86</v>
      </c>
      <c r="C281" s="34"/>
      <c r="D281" s="34"/>
      <c r="E281" s="34"/>
      <c r="F281" s="34"/>
      <c r="G281" s="34"/>
      <c r="H281" s="35"/>
      <c r="I281" s="35"/>
      <c r="J281" s="35"/>
      <c r="K281" s="14"/>
      <c r="L281" s="65"/>
      <c r="M281" s="66"/>
      <c r="N281" s="37"/>
      <c r="O281" s="38"/>
      <c r="P281" s="14"/>
      <c r="Q281" s="65"/>
      <c r="R281" s="66"/>
      <c r="S281" s="37"/>
      <c r="T281" s="38"/>
      <c r="U281" s="14"/>
      <c r="V281" s="65"/>
      <c r="W281" s="66"/>
      <c r="X281" s="37"/>
      <c r="Y281" s="38"/>
    </row>
    <row r="282" spans="2:25" ht="21">
      <c r="B282" s="33" t="s">
        <v>175</v>
      </c>
      <c r="C282" s="34"/>
      <c r="D282" s="34"/>
      <c r="E282" s="34"/>
      <c r="F282" s="34"/>
      <c r="G282" s="34"/>
      <c r="H282" s="35">
        <v>340</v>
      </c>
      <c r="I282" s="35"/>
      <c r="J282" s="35"/>
      <c r="K282" s="14">
        <f>L282</f>
        <v>237530.15</v>
      </c>
      <c r="L282" s="65">
        <v>237530.15</v>
      </c>
      <c r="M282" s="66"/>
      <c r="N282" s="37"/>
      <c r="O282" s="38"/>
      <c r="P282" s="14">
        <f>Q282</f>
        <v>0</v>
      </c>
      <c r="Q282" s="65"/>
      <c r="R282" s="66"/>
      <c r="S282" s="37"/>
      <c r="T282" s="38"/>
      <c r="U282" s="14">
        <f>V282</f>
        <v>0</v>
      </c>
      <c r="V282" s="65"/>
      <c r="W282" s="66"/>
      <c r="X282" s="37"/>
      <c r="Y282" s="38"/>
    </row>
    <row r="284" spans="2:25">
      <c r="D284" s="39" t="s">
        <v>186</v>
      </c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</row>
    <row r="285" spans="2:25"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</row>
    <row r="286" spans="2:25" ht="21"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2:25">
      <c r="D287" s="39" t="s">
        <v>187</v>
      </c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</row>
    <row r="288" spans="2:25"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</row>
  </sheetData>
  <mergeCells count="1372">
    <mergeCell ref="B281:G281"/>
    <mergeCell ref="H281:J281"/>
    <mergeCell ref="L281:M281"/>
    <mergeCell ref="N281:O281"/>
    <mergeCell ref="Q281:R281"/>
    <mergeCell ref="S281:T281"/>
    <mergeCell ref="V281:W281"/>
    <mergeCell ref="X281:Y281"/>
    <mergeCell ref="B282:G282"/>
    <mergeCell ref="H282:J282"/>
    <mergeCell ref="L282:M282"/>
    <mergeCell ref="N282:O282"/>
    <mergeCell ref="Q282:R282"/>
    <mergeCell ref="S282:T282"/>
    <mergeCell ref="V282:W282"/>
    <mergeCell ref="X282:Y282"/>
    <mergeCell ref="V155:W155"/>
    <mergeCell ref="X155:Y155"/>
    <mergeCell ref="B279:G279"/>
    <mergeCell ref="H279:J279"/>
    <mergeCell ref="L279:M279"/>
    <mergeCell ref="N279:O279"/>
    <mergeCell ref="Q279:R279"/>
    <mergeCell ref="S279:T279"/>
    <mergeCell ref="V279:W279"/>
    <mergeCell ref="X279:Y279"/>
    <mergeCell ref="B280:G280"/>
    <mergeCell ref="H280:J280"/>
    <mergeCell ref="L280:M280"/>
    <mergeCell ref="N280:O280"/>
    <mergeCell ref="Q280:R280"/>
    <mergeCell ref="S280:T280"/>
    <mergeCell ref="V280:W280"/>
    <mergeCell ref="X280:Y280"/>
    <mergeCell ref="Q236:R236"/>
    <mergeCell ref="S236:T236"/>
    <mergeCell ref="V236:W236"/>
    <mergeCell ref="X236:Y236"/>
    <mergeCell ref="B237:G237"/>
    <mergeCell ref="H237:J237"/>
    <mergeCell ref="L237:M237"/>
    <mergeCell ref="N237:O237"/>
    <mergeCell ref="Q237:R237"/>
    <mergeCell ref="S237:T237"/>
    <mergeCell ref="X226:Y226"/>
    <mergeCell ref="V227:W227"/>
    <mergeCell ref="X227:Y227"/>
    <mergeCell ref="V228:W228"/>
    <mergeCell ref="X228:Y228"/>
    <mergeCell ref="V229:W229"/>
    <mergeCell ref="X229:Y229"/>
    <mergeCell ref="V230:W230"/>
    <mergeCell ref="X230:Y230"/>
    <mergeCell ref="B232:G232"/>
    <mergeCell ref="H232:J232"/>
    <mergeCell ref="L232:M232"/>
    <mergeCell ref="N232:O232"/>
    <mergeCell ref="B233:G233"/>
    <mergeCell ref="H233:J233"/>
    <mergeCell ref="L233:M233"/>
    <mergeCell ref="N233:O233"/>
    <mergeCell ref="B234:G234"/>
    <mergeCell ref="H234:J234"/>
    <mergeCell ref="L234:M234"/>
    <mergeCell ref="N234:O234"/>
    <mergeCell ref="B229:G229"/>
    <mergeCell ref="B269:G269"/>
    <mergeCell ref="H269:J269"/>
    <mergeCell ref="L269:M269"/>
    <mergeCell ref="N269:O269"/>
    <mergeCell ref="Q269:R269"/>
    <mergeCell ref="S269:T269"/>
    <mergeCell ref="V269:W269"/>
    <mergeCell ref="X269:Y269"/>
    <mergeCell ref="B270:G270"/>
    <mergeCell ref="H270:J270"/>
    <mergeCell ref="L270:M270"/>
    <mergeCell ref="N270:O270"/>
    <mergeCell ref="Q270:R270"/>
    <mergeCell ref="S270:T270"/>
    <mergeCell ref="V270:W270"/>
    <mergeCell ref="X270:Y270"/>
    <mergeCell ref="B267:G267"/>
    <mergeCell ref="H267:J267"/>
    <mergeCell ref="L267:M267"/>
    <mergeCell ref="N267:O267"/>
    <mergeCell ref="Q267:R267"/>
    <mergeCell ref="S267:T267"/>
    <mergeCell ref="V267:W267"/>
    <mergeCell ref="X267:Y267"/>
    <mergeCell ref="B268:G268"/>
    <mergeCell ref="H268:J268"/>
    <mergeCell ref="L268:M268"/>
    <mergeCell ref="N268:O268"/>
    <mergeCell ref="Q268:R268"/>
    <mergeCell ref="S268:T268"/>
    <mergeCell ref="V268:W268"/>
    <mergeCell ref="X268:Y268"/>
    <mergeCell ref="Q150:R150"/>
    <mergeCell ref="Q151:R151"/>
    <mergeCell ref="S150:T150"/>
    <mergeCell ref="S151:T151"/>
    <mergeCell ref="V150:W150"/>
    <mergeCell ref="V151:W151"/>
    <mergeCell ref="X150:Y150"/>
    <mergeCell ref="X151:Y151"/>
    <mergeCell ref="B266:G266"/>
    <mergeCell ref="H266:J266"/>
    <mergeCell ref="L266:M266"/>
    <mergeCell ref="N266:O266"/>
    <mergeCell ref="Q266:R266"/>
    <mergeCell ref="S266:T266"/>
    <mergeCell ref="V266:W266"/>
    <mergeCell ref="X266:Y266"/>
    <mergeCell ref="B262:G262"/>
    <mergeCell ref="H262:J262"/>
    <mergeCell ref="L262:M262"/>
    <mergeCell ref="N262:O262"/>
    <mergeCell ref="Q262:R262"/>
    <mergeCell ref="S262:T262"/>
    <mergeCell ref="V262:W262"/>
    <mergeCell ref="X262:Y262"/>
    <mergeCell ref="V237:W237"/>
    <mergeCell ref="X237:Y237"/>
    <mergeCell ref="V238:W238"/>
    <mergeCell ref="X238:Y238"/>
    <mergeCell ref="B239:G239"/>
    <mergeCell ref="H239:J239"/>
    <mergeCell ref="V239:W239"/>
    <mergeCell ref="X239:Y239"/>
    <mergeCell ref="B263:G263"/>
    <mergeCell ref="H263:J263"/>
    <mergeCell ref="L263:M263"/>
    <mergeCell ref="N263:O263"/>
    <mergeCell ref="Q263:R263"/>
    <mergeCell ref="S263:T263"/>
    <mergeCell ref="V263:W263"/>
    <mergeCell ref="X263:Y263"/>
    <mergeCell ref="B264:G264"/>
    <mergeCell ref="H264:J264"/>
    <mergeCell ref="L264:M264"/>
    <mergeCell ref="N264:O264"/>
    <mergeCell ref="Q264:R264"/>
    <mergeCell ref="S264:T264"/>
    <mergeCell ref="V264:W264"/>
    <mergeCell ref="X264:Y264"/>
    <mergeCell ref="B265:G265"/>
    <mergeCell ref="H265:J265"/>
    <mergeCell ref="L265:M265"/>
    <mergeCell ref="N265:O265"/>
    <mergeCell ref="Q265:R265"/>
    <mergeCell ref="S265:T265"/>
    <mergeCell ref="V265:W265"/>
    <mergeCell ref="X265:Y265"/>
    <mergeCell ref="B260:G260"/>
    <mergeCell ref="H260:J260"/>
    <mergeCell ref="L260:M260"/>
    <mergeCell ref="N260:O260"/>
    <mergeCell ref="Q260:R260"/>
    <mergeCell ref="S260:T260"/>
    <mergeCell ref="V260:W260"/>
    <mergeCell ref="X260:Y260"/>
    <mergeCell ref="B261:G261"/>
    <mergeCell ref="H261:J261"/>
    <mergeCell ref="L261:M261"/>
    <mergeCell ref="N261:O261"/>
    <mergeCell ref="Q261:R261"/>
    <mergeCell ref="S261:T261"/>
    <mergeCell ref="V261:W261"/>
    <mergeCell ref="X261:Y261"/>
    <mergeCell ref="B259:G259"/>
    <mergeCell ref="H259:J259"/>
    <mergeCell ref="L259:M259"/>
    <mergeCell ref="N259:O259"/>
    <mergeCell ref="Q259:R259"/>
    <mergeCell ref="S259:T259"/>
    <mergeCell ref="V259:W259"/>
    <mergeCell ref="X259:Y259"/>
    <mergeCell ref="B257:G257"/>
    <mergeCell ref="H257:J257"/>
    <mergeCell ref="L257:M257"/>
    <mergeCell ref="N257:O257"/>
    <mergeCell ref="Q257:R257"/>
    <mergeCell ref="S257:T257"/>
    <mergeCell ref="V257:W257"/>
    <mergeCell ref="X257:Y257"/>
    <mergeCell ref="B258:G258"/>
    <mergeCell ref="H258:J258"/>
    <mergeCell ref="L258:M258"/>
    <mergeCell ref="N258:O258"/>
    <mergeCell ref="Q258:R258"/>
    <mergeCell ref="S258:T258"/>
    <mergeCell ref="V258:W258"/>
    <mergeCell ref="X258:Y258"/>
    <mergeCell ref="V256:W256"/>
    <mergeCell ref="X256:Y256"/>
    <mergeCell ref="B256:G256"/>
    <mergeCell ref="H256:J256"/>
    <mergeCell ref="L256:M256"/>
    <mergeCell ref="N256:O256"/>
    <mergeCell ref="Q256:R256"/>
    <mergeCell ref="S256:T256"/>
    <mergeCell ref="B253:G253"/>
    <mergeCell ref="H253:J253"/>
    <mergeCell ref="L253:M253"/>
    <mergeCell ref="N253:O253"/>
    <mergeCell ref="Q253:R253"/>
    <mergeCell ref="S253:T253"/>
    <mergeCell ref="V253:W253"/>
    <mergeCell ref="X253:Y253"/>
    <mergeCell ref="B254:G254"/>
    <mergeCell ref="H254:J254"/>
    <mergeCell ref="L254:M254"/>
    <mergeCell ref="N254:O254"/>
    <mergeCell ref="Q254:R254"/>
    <mergeCell ref="S254:T254"/>
    <mergeCell ref="V254:W254"/>
    <mergeCell ref="X254:Y254"/>
    <mergeCell ref="B255:G255"/>
    <mergeCell ref="H255:J255"/>
    <mergeCell ref="L255:M255"/>
    <mergeCell ref="N255:O255"/>
    <mergeCell ref="Q255:R255"/>
    <mergeCell ref="S255:T255"/>
    <mergeCell ref="V255:W255"/>
    <mergeCell ref="X255:Y255"/>
    <mergeCell ref="X241:Y241"/>
    <mergeCell ref="B252:G252"/>
    <mergeCell ref="H252:J252"/>
    <mergeCell ref="L252:M252"/>
    <mergeCell ref="N252:O252"/>
    <mergeCell ref="Q252:R252"/>
    <mergeCell ref="S252:T252"/>
    <mergeCell ref="V252:W252"/>
    <mergeCell ref="X252:Y252"/>
    <mergeCell ref="B250:G250"/>
    <mergeCell ref="H250:J250"/>
    <mergeCell ref="L250:M250"/>
    <mergeCell ref="N250:O250"/>
    <mergeCell ref="Q250:R250"/>
    <mergeCell ref="S250:T250"/>
    <mergeCell ref="V250:W250"/>
    <mergeCell ref="X250:Y250"/>
    <mergeCell ref="B251:G251"/>
    <mergeCell ref="H251:J251"/>
    <mergeCell ref="L251:M251"/>
    <mergeCell ref="N251:O251"/>
    <mergeCell ref="Q251:R251"/>
    <mergeCell ref="S251:T251"/>
    <mergeCell ref="V251:W251"/>
    <mergeCell ref="X251:Y251"/>
    <mergeCell ref="X249:Y249"/>
    <mergeCell ref="B247:G247"/>
    <mergeCell ref="H247:J247"/>
    <mergeCell ref="L247:M247"/>
    <mergeCell ref="N247:O247"/>
    <mergeCell ref="Q247:R247"/>
    <mergeCell ref="S247:T247"/>
    <mergeCell ref="S147:T147"/>
    <mergeCell ref="B149:G149"/>
    <mergeCell ref="H149:J149"/>
    <mergeCell ref="L149:M149"/>
    <mergeCell ref="N149:O149"/>
    <mergeCell ref="Q149:R149"/>
    <mergeCell ref="S149:T149"/>
    <mergeCell ref="V149:W149"/>
    <mergeCell ref="X149:Y149"/>
    <mergeCell ref="B249:G249"/>
    <mergeCell ref="H249:J249"/>
    <mergeCell ref="L249:M249"/>
    <mergeCell ref="N249:O249"/>
    <mergeCell ref="Q249:R249"/>
    <mergeCell ref="S249:T249"/>
    <mergeCell ref="V249:W249"/>
    <mergeCell ref="B148:G148"/>
    <mergeCell ref="H148:J148"/>
    <mergeCell ref="L148:M148"/>
    <mergeCell ref="N148:O148"/>
    <mergeCell ref="Q148:R148"/>
    <mergeCell ref="S148:T148"/>
    <mergeCell ref="V148:W148"/>
    <mergeCell ref="X240:Y240"/>
    <mergeCell ref="X242:Y242"/>
    <mergeCell ref="X243:Y243"/>
    <mergeCell ref="X244:Y244"/>
    <mergeCell ref="X231:Y231"/>
    <mergeCell ref="X232:Y232"/>
    <mergeCell ref="X233:Y233"/>
    <mergeCell ref="X234:Y234"/>
    <mergeCell ref="X235:Y235"/>
    <mergeCell ref="V247:W247"/>
    <mergeCell ref="X247:Y247"/>
    <mergeCell ref="B248:G248"/>
    <mergeCell ref="H248:J248"/>
    <mergeCell ref="L248:M248"/>
    <mergeCell ref="N248:O248"/>
    <mergeCell ref="Q248:R248"/>
    <mergeCell ref="S248:T248"/>
    <mergeCell ref="V248:W248"/>
    <mergeCell ref="X248:Y248"/>
    <mergeCell ref="X245:Y245"/>
    <mergeCell ref="B246:G246"/>
    <mergeCell ref="H246:J246"/>
    <mergeCell ref="L246:M246"/>
    <mergeCell ref="N246:O246"/>
    <mergeCell ref="Q246:R246"/>
    <mergeCell ref="S246:T246"/>
    <mergeCell ref="V246:W246"/>
    <mergeCell ref="X246:Y246"/>
    <mergeCell ref="Q147:R147"/>
    <mergeCell ref="V147:W147"/>
    <mergeCell ref="B245:G245"/>
    <mergeCell ref="H245:J245"/>
    <mergeCell ref="L245:M245"/>
    <mergeCell ref="N245:O245"/>
    <mergeCell ref="Q245:R245"/>
    <mergeCell ref="S245:T245"/>
    <mergeCell ref="V245:W245"/>
    <mergeCell ref="B241:G241"/>
    <mergeCell ref="H241:J241"/>
    <mergeCell ref="L241:M241"/>
    <mergeCell ref="N241:O241"/>
    <mergeCell ref="Q241:R241"/>
    <mergeCell ref="S241:T241"/>
    <mergeCell ref="V240:W240"/>
    <mergeCell ref="V241:W241"/>
    <mergeCell ref="V226:W226"/>
    <mergeCell ref="V221:W221"/>
    <mergeCell ref="V242:W242"/>
    <mergeCell ref="V243:W243"/>
    <mergeCell ref="V244:W244"/>
    <mergeCell ref="V231:W231"/>
    <mergeCell ref="V232:W232"/>
    <mergeCell ref="V233:W233"/>
    <mergeCell ref="V234:W234"/>
    <mergeCell ref="V235:W235"/>
    <mergeCell ref="V216:W216"/>
    <mergeCell ref="V200:W200"/>
    <mergeCell ref="V190:W190"/>
    <mergeCell ref="V180:W180"/>
    <mergeCell ref="V170:W170"/>
    <mergeCell ref="X221:Y221"/>
    <mergeCell ref="V222:W222"/>
    <mergeCell ref="X222:Y222"/>
    <mergeCell ref="V223:W223"/>
    <mergeCell ref="X223:Y223"/>
    <mergeCell ref="V224:W224"/>
    <mergeCell ref="X224:Y224"/>
    <mergeCell ref="V225:W225"/>
    <mergeCell ref="X225:Y225"/>
    <mergeCell ref="X216:Y216"/>
    <mergeCell ref="V217:W217"/>
    <mergeCell ref="X217:Y217"/>
    <mergeCell ref="V218:W218"/>
    <mergeCell ref="X218:Y218"/>
    <mergeCell ref="V219:W219"/>
    <mergeCell ref="X219:Y219"/>
    <mergeCell ref="V220:W220"/>
    <mergeCell ref="X220:Y220"/>
    <mergeCell ref="V205:W205"/>
    <mergeCell ref="X205:Y205"/>
    <mergeCell ref="V211:W211"/>
    <mergeCell ref="X211:Y211"/>
    <mergeCell ref="V213:W213"/>
    <mergeCell ref="X213:Y213"/>
    <mergeCell ref="V214:W214"/>
    <mergeCell ref="X214:Y214"/>
    <mergeCell ref="V215:W215"/>
    <mergeCell ref="X215:Y215"/>
    <mergeCell ref="V212:W212"/>
    <mergeCell ref="X212:Y212"/>
    <mergeCell ref="X200:Y200"/>
    <mergeCell ref="V201:W201"/>
    <mergeCell ref="X201:Y201"/>
    <mergeCell ref="V202:W202"/>
    <mergeCell ref="X202:Y202"/>
    <mergeCell ref="V203:W203"/>
    <mergeCell ref="X203:Y203"/>
    <mergeCell ref="V204:W204"/>
    <mergeCell ref="X204:Y204"/>
    <mergeCell ref="V195:W195"/>
    <mergeCell ref="X195:Y195"/>
    <mergeCell ref="V196:W196"/>
    <mergeCell ref="X196:Y196"/>
    <mergeCell ref="V197:W197"/>
    <mergeCell ref="X197:Y197"/>
    <mergeCell ref="V198:W198"/>
    <mergeCell ref="X198:Y198"/>
    <mergeCell ref="V199:W199"/>
    <mergeCell ref="X199:Y199"/>
    <mergeCell ref="X190:Y190"/>
    <mergeCell ref="V191:W191"/>
    <mergeCell ref="X191:Y191"/>
    <mergeCell ref="V192:W192"/>
    <mergeCell ref="X192:Y192"/>
    <mergeCell ref="V193:W193"/>
    <mergeCell ref="X193:Y193"/>
    <mergeCell ref="V194:W194"/>
    <mergeCell ref="X194:Y194"/>
    <mergeCell ref="V185:W185"/>
    <mergeCell ref="X185:Y185"/>
    <mergeCell ref="V186:W186"/>
    <mergeCell ref="X186:Y186"/>
    <mergeCell ref="V187:W187"/>
    <mergeCell ref="X187:Y187"/>
    <mergeCell ref="V188:W188"/>
    <mergeCell ref="X188:Y188"/>
    <mergeCell ref="V189:W189"/>
    <mergeCell ref="X189:Y189"/>
    <mergeCell ref="X180:Y180"/>
    <mergeCell ref="V181:W181"/>
    <mergeCell ref="X181:Y181"/>
    <mergeCell ref="V182:W182"/>
    <mergeCell ref="X182:Y182"/>
    <mergeCell ref="V183:W183"/>
    <mergeCell ref="X183:Y183"/>
    <mergeCell ref="V184:W184"/>
    <mergeCell ref="X184:Y184"/>
    <mergeCell ref="V176:W176"/>
    <mergeCell ref="X176:Y176"/>
    <mergeCell ref="V177:W177"/>
    <mergeCell ref="X177:Y177"/>
    <mergeCell ref="V178:W178"/>
    <mergeCell ref="X178:Y178"/>
    <mergeCell ref="V179:W179"/>
    <mergeCell ref="X179:Y179"/>
    <mergeCell ref="X170:Y170"/>
    <mergeCell ref="V171:W171"/>
    <mergeCell ref="X171:Y171"/>
    <mergeCell ref="V172:W172"/>
    <mergeCell ref="X172:Y172"/>
    <mergeCell ref="V173:W173"/>
    <mergeCell ref="X173:Y173"/>
    <mergeCell ref="V174:W174"/>
    <mergeCell ref="X174:Y174"/>
    <mergeCell ref="V167:W167"/>
    <mergeCell ref="X167:Y167"/>
    <mergeCell ref="V168:W168"/>
    <mergeCell ref="X168:Y168"/>
    <mergeCell ref="V169:W169"/>
    <mergeCell ref="X169:Y169"/>
    <mergeCell ref="V159:W159"/>
    <mergeCell ref="X159:Y159"/>
    <mergeCell ref="V160:W160"/>
    <mergeCell ref="X160:Y160"/>
    <mergeCell ref="V162:W162"/>
    <mergeCell ref="X162:Y162"/>
    <mergeCell ref="V163:W163"/>
    <mergeCell ref="X163:Y163"/>
    <mergeCell ref="V164:W164"/>
    <mergeCell ref="X164:Y164"/>
    <mergeCell ref="V175:W175"/>
    <mergeCell ref="X175:Y175"/>
    <mergeCell ref="V161:W161"/>
    <mergeCell ref="X161:Y161"/>
    <mergeCell ref="V156:W156"/>
    <mergeCell ref="X156:Y156"/>
    <mergeCell ref="V157:W157"/>
    <mergeCell ref="X157:Y157"/>
    <mergeCell ref="V158:W158"/>
    <mergeCell ref="X158:Y158"/>
    <mergeCell ref="X147:Y147"/>
    <mergeCell ref="X148:Y148"/>
    <mergeCell ref="Q242:R242"/>
    <mergeCell ref="S242:T242"/>
    <mergeCell ref="Q243:R243"/>
    <mergeCell ref="S243:T243"/>
    <mergeCell ref="Q244:R244"/>
    <mergeCell ref="S244:T244"/>
    <mergeCell ref="Q232:R232"/>
    <mergeCell ref="S232:T232"/>
    <mergeCell ref="Q233:R233"/>
    <mergeCell ref="S233:T233"/>
    <mergeCell ref="Q234:R234"/>
    <mergeCell ref="S234:T234"/>
    <mergeCell ref="Q235:R235"/>
    <mergeCell ref="S235:T235"/>
    <mergeCell ref="Q240:R240"/>
    <mergeCell ref="S240:T240"/>
    <mergeCell ref="Q227:R227"/>
    <mergeCell ref="S227:T227"/>
    <mergeCell ref="Q228:R228"/>
    <mergeCell ref="S228:T228"/>
    <mergeCell ref="V165:W165"/>
    <mergeCell ref="X165:Y165"/>
    <mergeCell ref="V166:W166"/>
    <mergeCell ref="X166:Y166"/>
    <mergeCell ref="Q223:R223"/>
    <mergeCell ref="S223:T223"/>
    <mergeCell ref="Q224:R224"/>
    <mergeCell ref="S224:T224"/>
    <mergeCell ref="Q225:R225"/>
    <mergeCell ref="S225:T225"/>
    <mergeCell ref="Q226:R226"/>
    <mergeCell ref="S226:T226"/>
    <mergeCell ref="Q238:R238"/>
    <mergeCell ref="S238:T238"/>
    <mergeCell ref="U136:U137"/>
    <mergeCell ref="V136:Y136"/>
    <mergeCell ref="V137:W137"/>
    <mergeCell ref="X137:Y137"/>
    <mergeCell ref="V138:W138"/>
    <mergeCell ref="X138:Y138"/>
    <mergeCell ref="V139:W139"/>
    <mergeCell ref="X139:Y139"/>
    <mergeCell ref="V140:W140"/>
    <mergeCell ref="X140:Y140"/>
    <mergeCell ref="V141:W141"/>
    <mergeCell ref="X141:Y141"/>
    <mergeCell ref="V143:W143"/>
    <mergeCell ref="X143:Y143"/>
    <mergeCell ref="V144:W144"/>
    <mergeCell ref="X144:Y144"/>
    <mergeCell ref="V145:W145"/>
    <mergeCell ref="X145:Y145"/>
    <mergeCell ref="V146:W146"/>
    <mergeCell ref="X146:Y146"/>
    <mergeCell ref="V154:W154"/>
    <mergeCell ref="X154:Y154"/>
    <mergeCell ref="Q239:R239"/>
    <mergeCell ref="S239:T239"/>
    <mergeCell ref="Q217:R217"/>
    <mergeCell ref="S217:T217"/>
    <mergeCell ref="Q218:R218"/>
    <mergeCell ref="S218:T218"/>
    <mergeCell ref="Q219:R219"/>
    <mergeCell ref="S219:T219"/>
    <mergeCell ref="Q220:R220"/>
    <mergeCell ref="S220:T220"/>
    <mergeCell ref="Q221:R221"/>
    <mergeCell ref="S221:T221"/>
    <mergeCell ref="Q211:R211"/>
    <mergeCell ref="S211:T211"/>
    <mergeCell ref="Q213:R213"/>
    <mergeCell ref="S213:T213"/>
    <mergeCell ref="Q214:R214"/>
    <mergeCell ref="S214:T214"/>
    <mergeCell ref="Q215:R215"/>
    <mergeCell ref="S215:T215"/>
    <mergeCell ref="Q216:R216"/>
    <mergeCell ref="S216:T216"/>
    <mergeCell ref="Q212:R212"/>
    <mergeCell ref="S212:T212"/>
    <mergeCell ref="Q229:R229"/>
    <mergeCell ref="S229:T229"/>
    <mergeCell ref="Q230:R230"/>
    <mergeCell ref="S230:T230"/>
    <mergeCell ref="Q231:R231"/>
    <mergeCell ref="S231:T231"/>
    <mergeCell ref="Q222:R222"/>
    <mergeCell ref="S222:T222"/>
    <mergeCell ref="Q201:R201"/>
    <mergeCell ref="S201:T201"/>
    <mergeCell ref="Q202:R202"/>
    <mergeCell ref="S202:T202"/>
    <mergeCell ref="Q203:R203"/>
    <mergeCell ref="S203:T203"/>
    <mergeCell ref="Q204:R204"/>
    <mergeCell ref="S204:T204"/>
    <mergeCell ref="Q205:R205"/>
    <mergeCell ref="S205:T205"/>
    <mergeCell ref="Q196:R196"/>
    <mergeCell ref="S196:T196"/>
    <mergeCell ref="Q197:R197"/>
    <mergeCell ref="S197:T197"/>
    <mergeCell ref="Q198:R198"/>
    <mergeCell ref="S198:T198"/>
    <mergeCell ref="Q199:R199"/>
    <mergeCell ref="S199:T199"/>
    <mergeCell ref="Q200:R200"/>
    <mergeCell ref="S200:T200"/>
    <mergeCell ref="Q191:R191"/>
    <mergeCell ref="S191:T191"/>
    <mergeCell ref="Q192:R192"/>
    <mergeCell ref="S192:T192"/>
    <mergeCell ref="Q193:R193"/>
    <mergeCell ref="S193:T193"/>
    <mergeCell ref="Q194:R194"/>
    <mergeCell ref="S194:T194"/>
    <mergeCell ref="Q195:R195"/>
    <mergeCell ref="S195:T195"/>
    <mergeCell ref="Q186:R186"/>
    <mergeCell ref="S186:T186"/>
    <mergeCell ref="Q187:R187"/>
    <mergeCell ref="S187:T187"/>
    <mergeCell ref="Q188:R188"/>
    <mergeCell ref="S188:T188"/>
    <mergeCell ref="Q189:R189"/>
    <mergeCell ref="S189:T189"/>
    <mergeCell ref="Q190:R190"/>
    <mergeCell ref="S190:T190"/>
    <mergeCell ref="Q181:R181"/>
    <mergeCell ref="S181:T181"/>
    <mergeCell ref="Q182:R182"/>
    <mergeCell ref="S182:T182"/>
    <mergeCell ref="Q183:R183"/>
    <mergeCell ref="S183:T183"/>
    <mergeCell ref="Q184:R184"/>
    <mergeCell ref="S184:T184"/>
    <mergeCell ref="Q185:R185"/>
    <mergeCell ref="S185:T185"/>
    <mergeCell ref="Q176:R176"/>
    <mergeCell ref="S176:T176"/>
    <mergeCell ref="Q177:R177"/>
    <mergeCell ref="S177:T177"/>
    <mergeCell ref="Q178:R178"/>
    <mergeCell ref="S178:T178"/>
    <mergeCell ref="Q179:R179"/>
    <mergeCell ref="S179:T179"/>
    <mergeCell ref="Q180:R180"/>
    <mergeCell ref="S180:T180"/>
    <mergeCell ref="Q171:R171"/>
    <mergeCell ref="S171:T171"/>
    <mergeCell ref="Q172:R172"/>
    <mergeCell ref="S172:T172"/>
    <mergeCell ref="Q173:R173"/>
    <mergeCell ref="S173:T173"/>
    <mergeCell ref="Q174:R174"/>
    <mergeCell ref="S174:T174"/>
    <mergeCell ref="Q175:R175"/>
    <mergeCell ref="S175:T175"/>
    <mergeCell ref="Q166:R166"/>
    <mergeCell ref="S166:T166"/>
    <mergeCell ref="Q167:R167"/>
    <mergeCell ref="S167:T167"/>
    <mergeCell ref="Q168:R168"/>
    <mergeCell ref="S168:T168"/>
    <mergeCell ref="Q169:R169"/>
    <mergeCell ref="S169:T169"/>
    <mergeCell ref="Q170:R170"/>
    <mergeCell ref="S170:T170"/>
    <mergeCell ref="Q160:R160"/>
    <mergeCell ref="S160:T160"/>
    <mergeCell ref="Q162:R162"/>
    <mergeCell ref="S162:T162"/>
    <mergeCell ref="Q163:R163"/>
    <mergeCell ref="S163:T163"/>
    <mergeCell ref="Q164:R164"/>
    <mergeCell ref="S164:T164"/>
    <mergeCell ref="Q165:R165"/>
    <mergeCell ref="S165:T165"/>
    <mergeCell ref="Q154:R154"/>
    <mergeCell ref="S154:T154"/>
    <mergeCell ref="Q156:R156"/>
    <mergeCell ref="S156:T156"/>
    <mergeCell ref="Q157:R157"/>
    <mergeCell ref="S157:T157"/>
    <mergeCell ref="Q158:R158"/>
    <mergeCell ref="S158:T158"/>
    <mergeCell ref="Q159:R159"/>
    <mergeCell ref="S159:T159"/>
    <mergeCell ref="Q161:R161"/>
    <mergeCell ref="S161:T161"/>
    <mergeCell ref="Q155:R155"/>
    <mergeCell ref="S155:T155"/>
    <mergeCell ref="Q141:R141"/>
    <mergeCell ref="S141:T141"/>
    <mergeCell ref="Q143:R143"/>
    <mergeCell ref="S143:T143"/>
    <mergeCell ref="Q144:R144"/>
    <mergeCell ref="S144:T144"/>
    <mergeCell ref="Q145:R145"/>
    <mergeCell ref="S145:T145"/>
    <mergeCell ref="Q146:R146"/>
    <mergeCell ref="S146:T146"/>
    <mergeCell ref="P136:P137"/>
    <mergeCell ref="Q136:T136"/>
    <mergeCell ref="Q137:R137"/>
    <mergeCell ref="S137:T137"/>
    <mergeCell ref="Q138:R138"/>
    <mergeCell ref="S138:T138"/>
    <mergeCell ref="Q139:R139"/>
    <mergeCell ref="S139:T139"/>
    <mergeCell ref="Q140:R140"/>
    <mergeCell ref="S140:T140"/>
    <mergeCell ref="Q142:R142"/>
    <mergeCell ref="S142:T142"/>
    <mergeCell ref="B243:G243"/>
    <mergeCell ref="H243:J243"/>
    <mergeCell ref="L243:M243"/>
    <mergeCell ref="N243:O243"/>
    <mergeCell ref="B244:G244"/>
    <mergeCell ref="H244:J244"/>
    <mergeCell ref="L244:M244"/>
    <mergeCell ref="N244:O244"/>
    <mergeCell ref="B235:G235"/>
    <mergeCell ref="H235:J235"/>
    <mergeCell ref="L235:M235"/>
    <mergeCell ref="N235:O235"/>
    <mergeCell ref="B240:G240"/>
    <mergeCell ref="H240:J240"/>
    <mergeCell ref="L240:M240"/>
    <mergeCell ref="N240:O240"/>
    <mergeCell ref="B242:G242"/>
    <mergeCell ref="H242:J242"/>
    <mergeCell ref="L242:M242"/>
    <mergeCell ref="N242:O242"/>
    <mergeCell ref="N238:O238"/>
    <mergeCell ref="B238:G238"/>
    <mergeCell ref="H238:J238"/>
    <mergeCell ref="L238:M238"/>
    <mergeCell ref="L239:M239"/>
    <mergeCell ref="N239:O239"/>
    <mergeCell ref="B236:G236"/>
    <mergeCell ref="H236:J236"/>
    <mergeCell ref="L236:M236"/>
    <mergeCell ref="N236:O236"/>
    <mergeCell ref="H229:J229"/>
    <mergeCell ref="L229:M229"/>
    <mergeCell ref="N229:O229"/>
    <mergeCell ref="B230:G230"/>
    <mergeCell ref="H230:J230"/>
    <mergeCell ref="L230:M230"/>
    <mergeCell ref="N230:O230"/>
    <mergeCell ref="B231:G231"/>
    <mergeCell ref="H231:J231"/>
    <mergeCell ref="L231:M231"/>
    <mergeCell ref="N231:O231"/>
    <mergeCell ref="B226:G226"/>
    <mergeCell ref="H226:J226"/>
    <mergeCell ref="L226:M226"/>
    <mergeCell ref="N226:O226"/>
    <mergeCell ref="B227:G227"/>
    <mergeCell ref="H227:J227"/>
    <mergeCell ref="L227:M227"/>
    <mergeCell ref="N227:O227"/>
    <mergeCell ref="B228:G228"/>
    <mergeCell ref="H228:J228"/>
    <mergeCell ref="L228:M228"/>
    <mergeCell ref="N228:O228"/>
    <mergeCell ref="B223:G223"/>
    <mergeCell ref="H223:J223"/>
    <mergeCell ref="L223:M223"/>
    <mergeCell ref="N223:O223"/>
    <mergeCell ref="B224:G224"/>
    <mergeCell ref="H224:J224"/>
    <mergeCell ref="L224:M224"/>
    <mergeCell ref="N224:O224"/>
    <mergeCell ref="B225:G225"/>
    <mergeCell ref="H225:J225"/>
    <mergeCell ref="L225:M225"/>
    <mergeCell ref="N225:O225"/>
    <mergeCell ref="B220:G220"/>
    <mergeCell ref="H220:J220"/>
    <mergeCell ref="L220:M220"/>
    <mergeCell ref="N220:O220"/>
    <mergeCell ref="B221:G221"/>
    <mergeCell ref="H221:J221"/>
    <mergeCell ref="L221:M221"/>
    <mergeCell ref="N221:O221"/>
    <mergeCell ref="B222:G222"/>
    <mergeCell ref="H222:J222"/>
    <mergeCell ref="L222:M222"/>
    <mergeCell ref="N222:O222"/>
    <mergeCell ref="B217:G217"/>
    <mergeCell ref="H217:J217"/>
    <mergeCell ref="L217:M217"/>
    <mergeCell ref="N217:O217"/>
    <mergeCell ref="B218:G218"/>
    <mergeCell ref="H218:J218"/>
    <mergeCell ref="L218:M218"/>
    <mergeCell ref="N218:O218"/>
    <mergeCell ref="B219:G219"/>
    <mergeCell ref="H219:J219"/>
    <mergeCell ref="L219:M219"/>
    <mergeCell ref="N219:O219"/>
    <mergeCell ref="B215:G215"/>
    <mergeCell ref="H215:J215"/>
    <mergeCell ref="L215:M215"/>
    <mergeCell ref="N215:O215"/>
    <mergeCell ref="B216:G216"/>
    <mergeCell ref="H216:J216"/>
    <mergeCell ref="L216:M216"/>
    <mergeCell ref="N216:O216"/>
    <mergeCell ref="B205:G205"/>
    <mergeCell ref="H205:J205"/>
    <mergeCell ref="L205:M205"/>
    <mergeCell ref="N205:O205"/>
    <mergeCell ref="B211:G211"/>
    <mergeCell ref="H211:J211"/>
    <mergeCell ref="L211:M211"/>
    <mergeCell ref="N211:O211"/>
    <mergeCell ref="B213:G213"/>
    <mergeCell ref="H213:J213"/>
    <mergeCell ref="L213:M213"/>
    <mergeCell ref="N213:O213"/>
    <mergeCell ref="B208:G208"/>
    <mergeCell ref="H208:J208"/>
    <mergeCell ref="L208:M208"/>
    <mergeCell ref="N208:O208"/>
    <mergeCell ref="B212:G212"/>
    <mergeCell ref="H212:J212"/>
    <mergeCell ref="L212:M212"/>
    <mergeCell ref="N212:O212"/>
    <mergeCell ref="B202:G202"/>
    <mergeCell ref="H202:J202"/>
    <mergeCell ref="L202:M202"/>
    <mergeCell ref="N202:O202"/>
    <mergeCell ref="B203:G203"/>
    <mergeCell ref="H203:J203"/>
    <mergeCell ref="L203:M203"/>
    <mergeCell ref="N203:O203"/>
    <mergeCell ref="B204:G204"/>
    <mergeCell ref="H204:J204"/>
    <mergeCell ref="L204:M204"/>
    <mergeCell ref="N204:O204"/>
    <mergeCell ref="B199:G199"/>
    <mergeCell ref="H199:J199"/>
    <mergeCell ref="L199:M199"/>
    <mergeCell ref="N199:O199"/>
    <mergeCell ref="B200:G200"/>
    <mergeCell ref="H200:J200"/>
    <mergeCell ref="L200:M200"/>
    <mergeCell ref="N200:O200"/>
    <mergeCell ref="B201:G201"/>
    <mergeCell ref="H201:J201"/>
    <mergeCell ref="L201:M201"/>
    <mergeCell ref="N201:O201"/>
    <mergeCell ref="B198:G198"/>
    <mergeCell ref="H198:J198"/>
    <mergeCell ref="L198:M198"/>
    <mergeCell ref="N198:O198"/>
    <mergeCell ref="B195:G195"/>
    <mergeCell ref="H195:J195"/>
    <mergeCell ref="L195:M195"/>
    <mergeCell ref="N195:O195"/>
    <mergeCell ref="B196:G196"/>
    <mergeCell ref="H196:J196"/>
    <mergeCell ref="L196:M196"/>
    <mergeCell ref="N196:O196"/>
    <mergeCell ref="B197:G197"/>
    <mergeCell ref="H197:J197"/>
    <mergeCell ref="L197:M197"/>
    <mergeCell ref="N197:O197"/>
    <mergeCell ref="H17:O17"/>
    <mergeCell ref="A20:O20"/>
    <mergeCell ref="A21:O21"/>
    <mergeCell ref="N23:O23"/>
    <mergeCell ref="B100:M100"/>
    <mergeCell ref="B77:M77"/>
    <mergeCell ref="B78:M78"/>
    <mergeCell ref="B79:M79"/>
    <mergeCell ref="B80:M80"/>
    <mergeCell ref="B81:M81"/>
    <mergeCell ref="B76:M76"/>
    <mergeCell ref="B82:M82"/>
    <mergeCell ref="B83:M83"/>
    <mergeCell ref="B84:M84"/>
    <mergeCell ref="B85:M85"/>
    <mergeCell ref="B86:M86"/>
    <mergeCell ref="B62:M62"/>
    <mergeCell ref="B63:M63"/>
    <mergeCell ref="B74:M74"/>
    <mergeCell ref="B75:M75"/>
    <mergeCell ref="B46:I46"/>
    <mergeCell ref="B48:I48"/>
    <mergeCell ref="B52:O52"/>
    <mergeCell ref="A60:H60"/>
    <mergeCell ref="A58:N58"/>
    <mergeCell ref="B64:M64"/>
    <mergeCell ref="B65:M65"/>
    <mergeCell ref="B66:M66"/>
    <mergeCell ref="B67:M67"/>
    <mergeCell ref="B68:M68"/>
    <mergeCell ref="B69:M69"/>
    <mergeCell ref="B70:M70"/>
    <mergeCell ref="B72:M72"/>
    <mergeCell ref="B73:M73"/>
    <mergeCell ref="B71:M71"/>
    <mergeCell ref="N71:O7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2:O72"/>
    <mergeCell ref="N73:O73"/>
    <mergeCell ref="N74:O74"/>
    <mergeCell ref="D25:J25"/>
    <mergeCell ref="D26:J26"/>
    <mergeCell ref="A47:O47"/>
    <mergeCell ref="A54:O54"/>
    <mergeCell ref="A55:O55"/>
    <mergeCell ref="A56:O56"/>
    <mergeCell ref="D27:J27"/>
    <mergeCell ref="E29:L29"/>
    <mergeCell ref="R24:S24"/>
    <mergeCell ref="N24:O24"/>
    <mergeCell ref="N25:O25"/>
    <mergeCell ref="N26:O26"/>
    <mergeCell ref="N27:O27"/>
    <mergeCell ref="N28:O28"/>
    <mergeCell ref="A28:C28"/>
    <mergeCell ref="A29:D29"/>
    <mergeCell ref="D28:L28"/>
    <mergeCell ref="C53:I53"/>
    <mergeCell ref="A49:O49"/>
    <mergeCell ref="A51:O51"/>
    <mergeCell ref="A44:I44"/>
    <mergeCell ref="K24:M24"/>
    <mergeCell ref="L26:M26"/>
    <mergeCell ref="L27:M27"/>
    <mergeCell ref="B91:M91"/>
    <mergeCell ref="B92:M92"/>
    <mergeCell ref="B93:M93"/>
    <mergeCell ref="B94:M94"/>
    <mergeCell ref="B95:M95"/>
    <mergeCell ref="B96:M96"/>
    <mergeCell ref="B97:M97"/>
    <mergeCell ref="B98:M98"/>
    <mergeCell ref="B99:M99"/>
    <mergeCell ref="B2:E2"/>
    <mergeCell ref="H9:O9"/>
    <mergeCell ref="H10:O10"/>
    <mergeCell ref="H11:O11"/>
    <mergeCell ref="H12:O12"/>
    <mergeCell ref="H13:O13"/>
    <mergeCell ref="H14:O14"/>
    <mergeCell ref="H15:O15"/>
    <mergeCell ref="H16:O16"/>
    <mergeCell ref="B3:E3"/>
    <mergeCell ref="A4:E4"/>
    <mergeCell ref="A5:E5"/>
    <mergeCell ref="A6:E6"/>
    <mergeCell ref="A7:E7"/>
    <mergeCell ref="A8:E8"/>
    <mergeCell ref="B57:O57"/>
    <mergeCell ref="B50:N50"/>
    <mergeCell ref="D23:K23"/>
    <mergeCell ref="A27:C27"/>
    <mergeCell ref="A23:C23"/>
    <mergeCell ref="A24:C24"/>
    <mergeCell ref="A26:C26"/>
    <mergeCell ref="D24:J24"/>
    <mergeCell ref="N75:O75"/>
    <mergeCell ref="N76:O76"/>
    <mergeCell ref="B109:M109"/>
    <mergeCell ref="B110:M110"/>
    <mergeCell ref="B111:M111"/>
    <mergeCell ref="N77:O77"/>
    <mergeCell ref="N78:O78"/>
    <mergeCell ref="N79:O79"/>
    <mergeCell ref="N80:O80"/>
    <mergeCell ref="N81:O81"/>
    <mergeCell ref="N82:O82"/>
    <mergeCell ref="N83:O83"/>
    <mergeCell ref="N84:O84"/>
    <mergeCell ref="B87:M87"/>
    <mergeCell ref="B88:M88"/>
    <mergeCell ref="B89:M89"/>
    <mergeCell ref="B90:M90"/>
    <mergeCell ref="B101:M101"/>
    <mergeCell ref="B102:M102"/>
    <mergeCell ref="B103:M103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B141:G141"/>
    <mergeCell ref="N128:O128"/>
    <mergeCell ref="N140:O140"/>
    <mergeCell ref="B138:G138"/>
    <mergeCell ref="B139:G139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9:O129"/>
    <mergeCell ref="N130:O130"/>
    <mergeCell ref="L137:M137"/>
    <mergeCell ref="N137:O137"/>
    <mergeCell ref="L138:M138"/>
    <mergeCell ref="N138:O138"/>
    <mergeCell ref="A134:J134"/>
    <mergeCell ref="L136:O136"/>
    <mergeCell ref="B136:G137"/>
    <mergeCell ref="H136:J137"/>
    <mergeCell ref="K136:K137"/>
    <mergeCell ref="L139:M139"/>
    <mergeCell ref="N131:O131"/>
    <mergeCell ref="B119:M119"/>
    <mergeCell ref="B120:M120"/>
    <mergeCell ref="B121:M121"/>
    <mergeCell ref="B122:M122"/>
    <mergeCell ref="N122:O122"/>
    <mergeCell ref="N123:O123"/>
    <mergeCell ref="N124:O124"/>
    <mergeCell ref="N125:O125"/>
    <mergeCell ref="N126:O126"/>
    <mergeCell ref="H158:J158"/>
    <mergeCell ref="H159:J159"/>
    <mergeCell ref="H160:J160"/>
    <mergeCell ref="N141:O141"/>
    <mergeCell ref="N143:O143"/>
    <mergeCell ref="N144:O144"/>
    <mergeCell ref="N145:O145"/>
    <mergeCell ref="N146:O146"/>
    <mergeCell ref="N154:O154"/>
    <mergeCell ref="N156:O156"/>
    <mergeCell ref="N142:O142"/>
    <mergeCell ref="L145:M145"/>
    <mergeCell ref="L146:M146"/>
    <mergeCell ref="L154:M154"/>
    <mergeCell ref="N147:O147"/>
    <mergeCell ref="L140:M140"/>
    <mergeCell ref="H140:J140"/>
    <mergeCell ref="N139:O139"/>
    <mergeCell ref="N127:O127"/>
    <mergeCell ref="N150:O150"/>
    <mergeCell ref="N151:O151"/>
    <mergeCell ref="H155:J155"/>
    <mergeCell ref="L155:M155"/>
    <mergeCell ref="N155:O155"/>
    <mergeCell ref="H189:J189"/>
    <mergeCell ref="H190:J190"/>
    <mergeCell ref="H191:J191"/>
    <mergeCell ref="H192:J192"/>
    <mergeCell ref="H193:J193"/>
    <mergeCell ref="H184:J184"/>
    <mergeCell ref="H185:J185"/>
    <mergeCell ref="H186:J186"/>
    <mergeCell ref="H187:J187"/>
    <mergeCell ref="H188:J188"/>
    <mergeCell ref="H166:J166"/>
    <mergeCell ref="L141:M141"/>
    <mergeCell ref="L143:M143"/>
    <mergeCell ref="L144:M144"/>
    <mergeCell ref="L157:M157"/>
    <mergeCell ref="L158:M158"/>
    <mergeCell ref="L159:M159"/>
    <mergeCell ref="L160:M160"/>
    <mergeCell ref="H147:J147"/>
    <mergeCell ref="L147:M147"/>
    <mergeCell ref="H150:J150"/>
    <mergeCell ref="H151:J151"/>
    <mergeCell ref="L150:M150"/>
    <mergeCell ref="L151:M151"/>
    <mergeCell ref="H178:J178"/>
    <mergeCell ref="H179:J179"/>
    <mergeCell ref="H180:J180"/>
    <mergeCell ref="H170:J170"/>
    <mergeCell ref="H171:J171"/>
    <mergeCell ref="H172:J172"/>
    <mergeCell ref="H161:J161"/>
    <mergeCell ref="L161:M161"/>
    <mergeCell ref="H164:J164"/>
    <mergeCell ref="L162:M162"/>
    <mergeCell ref="L163:M163"/>
    <mergeCell ref="L164:M164"/>
    <mergeCell ref="L166:M166"/>
    <mergeCell ref="L167:M167"/>
    <mergeCell ref="L168:M168"/>
    <mergeCell ref="L176:M176"/>
    <mergeCell ref="L177:M177"/>
    <mergeCell ref="L178:M178"/>
    <mergeCell ref="L179:M179"/>
    <mergeCell ref="L169:M169"/>
    <mergeCell ref="L170:M170"/>
    <mergeCell ref="L171:M171"/>
    <mergeCell ref="L172:M172"/>
    <mergeCell ref="H167:J167"/>
    <mergeCell ref="H168:J168"/>
    <mergeCell ref="H169:J169"/>
    <mergeCell ref="H162:J162"/>
    <mergeCell ref="H163:J163"/>
    <mergeCell ref="L183:M183"/>
    <mergeCell ref="N183:O183"/>
    <mergeCell ref="N176:O176"/>
    <mergeCell ref="N177:O177"/>
    <mergeCell ref="N178:O178"/>
    <mergeCell ref="N179:O179"/>
    <mergeCell ref="N170:O170"/>
    <mergeCell ref="N171:O171"/>
    <mergeCell ref="N172:O172"/>
    <mergeCell ref="N173:O173"/>
    <mergeCell ref="N174:O174"/>
    <mergeCell ref="N175:O175"/>
    <mergeCell ref="L185:M185"/>
    <mergeCell ref="H173:J173"/>
    <mergeCell ref="H174:J174"/>
    <mergeCell ref="H175:J175"/>
    <mergeCell ref="H176:J176"/>
    <mergeCell ref="L180:M180"/>
    <mergeCell ref="L181:M181"/>
    <mergeCell ref="N163:O163"/>
    <mergeCell ref="N164:O164"/>
    <mergeCell ref="N166:O166"/>
    <mergeCell ref="N167:O167"/>
    <mergeCell ref="N168:O168"/>
    <mergeCell ref="N169:O169"/>
    <mergeCell ref="N157:O157"/>
    <mergeCell ref="N158:O158"/>
    <mergeCell ref="N159:O159"/>
    <mergeCell ref="N160:O160"/>
    <mergeCell ref="N162:O162"/>
    <mergeCell ref="N180:O180"/>
    <mergeCell ref="N181:O181"/>
    <mergeCell ref="N182:O182"/>
    <mergeCell ref="N165:O165"/>
    <mergeCell ref="L182:M182"/>
    <mergeCell ref="N161:O161"/>
    <mergeCell ref="N194:O194"/>
    <mergeCell ref="N189:O189"/>
    <mergeCell ref="N190:O190"/>
    <mergeCell ref="N191:O191"/>
    <mergeCell ref="N192:O192"/>
    <mergeCell ref="N184:O184"/>
    <mergeCell ref="N185:O185"/>
    <mergeCell ref="N186:O186"/>
    <mergeCell ref="N187:O187"/>
    <mergeCell ref="N188:O188"/>
    <mergeCell ref="B178:G178"/>
    <mergeCell ref="B179:G179"/>
    <mergeCell ref="B168:G168"/>
    <mergeCell ref="B169:G169"/>
    <mergeCell ref="B170:G170"/>
    <mergeCell ref="B171:G171"/>
    <mergeCell ref="B172:G172"/>
    <mergeCell ref="B173:G173"/>
    <mergeCell ref="B174:G174"/>
    <mergeCell ref="B186:G186"/>
    <mergeCell ref="B180:G180"/>
    <mergeCell ref="B181:G181"/>
    <mergeCell ref="B182:G182"/>
    <mergeCell ref="B183:G183"/>
    <mergeCell ref="L193:M193"/>
    <mergeCell ref="L194:M194"/>
    <mergeCell ref="L188:M188"/>
    <mergeCell ref="L189:M189"/>
    <mergeCell ref="L190:M190"/>
    <mergeCell ref="L191:M191"/>
    <mergeCell ref="L184:M184"/>
    <mergeCell ref="L192:M192"/>
    <mergeCell ref="B142:G142"/>
    <mergeCell ref="H142:J142"/>
    <mergeCell ref="L142:M142"/>
    <mergeCell ref="B118:M118"/>
    <mergeCell ref="B112:M112"/>
    <mergeCell ref="B113:M113"/>
    <mergeCell ref="B114:M114"/>
    <mergeCell ref="B115:M115"/>
    <mergeCell ref="B116:M116"/>
    <mergeCell ref="B117:M117"/>
    <mergeCell ref="H145:J145"/>
    <mergeCell ref="H146:J146"/>
    <mergeCell ref="H154:J154"/>
    <mergeCell ref="H156:J156"/>
    <mergeCell ref="H157:J157"/>
    <mergeCell ref="H138:J138"/>
    <mergeCell ref="H139:J139"/>
    <mergeCell ref="H141:J141"/>
    <mergeCell ref="H143:J143"/>
    <mergeCell ref="H144:J144"/>
    <mergeCell ref="L156:M156"/>
    <mergeCell ref="B152:G152"/>
    <mergeCell ref="B123:M123"/>
    <mergeCell ref="B124:M124"/>
    <mergeCell ref="B125:M125"/>
    <mergeCell ref="B126:M126"/>
    <mergeCell ref="B127:M127"/>
    <mergeCell ref="B128:M128"/>
    <mergeCell ref="B129:M129"/>
    <mergeCell ref="B130:M130"/>
    <mergeCell ref="B131:M131"/>
    <mergeCell ref="B140:G140"/>
    <mergeCell ref="B143:G143"/>
    <mergeCell ref="B144:G144"/>
    <mergeCell ref="B145:G145"/>
    <mergeCell ref="B146:G146"/>
    <mergeCell ref="B154:G154"/>
    <mergeCell ref="B156:G156"/>
    <mergeCell ref="B157:G157"/>
    <mergeCell ref="B158:G158"/>
    <mergeCell ref="B159:G159"/>
    <mergeCell ref="B160:G160"/>
    <mergeCell ref="B192:G192"/>
    <mergeCell ref="B193:G193"/>
    <mergeCell ref="B162:G162"/>
    <mergeCell ref="B163:G163"/>
    <mergeCell ref="B164:G164"/>
    <mergeCell ref="B166:G166"/>
    <mergeCell ref="B167:G167"/>
    <mergeCell ref="B191:G191"/>
    <mergeCell ref="B161:G161"/>
    <mergeCell ref="B155:G155"/>
    <mergeCell ref="B104:M104"/>
    <mergeCell ref="B105:M105"/>
    <mergeCell ref="B106:M106"/>
    <mergeCell ref="B107:M107"/>
    <mergeCell ref="B108:M108"/>
    <mergeCell ref="V142:W142"/>
    <mergeCell ref="B206:G206"/>
    <mergeCell ref="H206:J206"/>
    <mergeCell ref="L206:M206"/>
    <mergeCell ref="N206:O206"/>
    <mergeCell ref="Q206:R206"/>
    <mergeCell ref="S206:T206"/>
    <mergeCell ref="V206:W206"/>
    <mergeCell ref="X206:Y206"/>
    <mergeCell ref="B207:G207"/>
    <mergeCell ref="H207:J207"/>
    <mergeCell ref="L207:M207"/>
    <mergeCell ref="N207:O207"/>
    <mergeCell ref="B147:G147"/>
    <mergeCell ref="B150:G150"/>
    <mergeCell ref="B151:G151"/>
    <mergeCell ref="X207:Y207"/>
    <mergeCell ref="B165:G165"/>
    <mergeCell ref="H165:J165"/>
    <mergeCell ref="L165:M165"/>
    <mergeCell ref="B194:G194"/>
    <mergeCell ref="B187:G187"/>
    <mergeCell ref="B188:G188"/>
    <mergeCell ref="B189:G189"/>
    <mergeCell ref="B190:G190"/>
    <mergeCell ref="B184:G184"/>
    <mergeCell ref="B185:G185"/>
    <mergeCell ref="Q207:R207"/>
    <mergeCell ref="S207:T207"/>
    <mergeCell ref="V207:W207"/>
    <mergeCell ref="B153:G153"/>
    <mergeCell ref="H152:J152"/>
    <mergeCell ref="H153:J153"/>
    <mergeCell ref="L152:M152"/>
    <mergeCell ref="L153:M153"/>
    <mergeCell ref="N152:O152"/>
    <mergeCell ref="N153:O153"/>
    <mergeCell ref="Q152:R152"/>
    <mergeCell ref="S152:T152"/>
    <mergeCell ref="V152:W152"/>
    <mergeCell ref="X152:Y152"/>
    <mergeCell ref="Q153:R153"/>
    <mergeCell ref="S153:T153"/>
    <mergeCell ref="V153:W153"/>
    <mergeCell ref="X153:Y153"/>
    <mergeCell ref="B175:G175"/>
    <mergeCell ref="B176:G176"/>
    <mergeCell ref="B177:G177"/>
    <mergeCell ref="L186:M186"/>
    <mergeCell ref="L187:M187"/>
    <mergeCell ref="L173:M173"/>
    <mergeCell ref="L174:M174"/>
    <mergeCell ref="L175:M175"/>
    <mergeCell ref="H194:J194"/>
    <mergeCell ref="H181:J181"/>
    <mergeCell ref="H182:J182"/>
    <mergeCell ref="H183:J183"/>
    <mergeCell ref="H177:J177"/>
    <mergeCell ref="N193:O193"/>
    <mergeCell ref="B271:G271"/>
    <mergeCell ref="H271:J271"/>
    <mergeCell ref="L271:M271"/>
    <mergeCell ref="N271:O271"/>
    <mergeCell ref="Q271:R271"/>
    <mergeCell ref="S271:T271"/>
    <mergeCell ref="V271:W271"/>
    <mergeCell ref="X271:Y271"/>
    <mergeCell ref="Q208:R208"/>
    <mergeCell ref="S208:T208"/>
    <mergeCell ref="V208:W208"/>
    <mergeCell ref="X208:Y208"/>
    <mergeCell ref="B209:G209"/>
    <mergeCell ref="H209:J209"/>
    <mergeCell ref="L209:M209"/>
    <mergeCell ref="N209:O209"/>
    <mergeCell ref="Q209:R209"/>
    <mergeCell ref="S209:T209"/>
    <mergeCell ref="V209:W209"/>
    <mergeCell ref="X209:Y209"/>
    <mergeCell ref="B210:G210"/>
    <mergeCell ref="H210:J210"/>
    <mergeCell ref="L210:M210"/>
    <mergeCell ref="N210:O210"/>
    <mergeCell ref="Q210:R210"/>
    <mergeCell ref="S210:T210"/>
    <mergeCell ref="V210:W210"/>
    <mergeCell ref="X210:Y210"/>
    <mergeCell ref="B214:G214"/>
    <mergeCell ref="H214:J214"/>
    <mergeCell ref="L214:M214"/>
    <mergeCell ref="N214:O214"/>
    <mergeCell ref="V277:W277"/>
    <mergeCell ref="X277:Y277"/>
    <mergeCell ref="B272:G272"/>
    <mergeCell ref="H272:J272"/>
    <mergeCell ref="L272:M272"/>
    <mergeCell ref="N272:O272"/>
    <mergeCell ref="Q272:R272"/>
    <mergeCell ref="S272:T272"/>
    <mergeCell ref="V272:W272"/>
    <mergeCell ref="X272:Y272"/>
    <mergeCell ref="B273:G273"/>
    <mergeCell ref="H273:J273"/>
    <mergeCell ref="L273:M273"/>
    <mergeCell ref="N273:O273"/>
    <mergeCell ref="Q273:R273"/>
    <mergeCell ref="S273:T273"/>
    <mergeCell ref="V273:W273"/>
    <mergeCell ref="X273:Y273"/>
    <mergeCell ref="B274:G274"/>
    <mergeCell ref="H274:J274"/>
    <mergeCell ref="L274:M274"/>
    <mergeCell ref="N274:O274"/>
    <mergeCell ref="Q274:R274"/>
    <mergeCell ref="S274:T274"/>
    <mergeCell ref="V274:W274"/>
    <mergeCell ref="X274:Y274"/>
    <mergeCell ref="B278:G278"/>
    <mergeCell ref="H278:J278"/>
    <mergeCell ref="L278:M278"/>
    <mergeCell ref="N278:O278"/>
    <mergeCell ref="Q278:R278"/>
    <mergeCell ref="S278:T278"/>
    <mergeCell ref="V278:W278"/>
    <mergeCell ref="X278:Y278"/>
    <mergeCell ref="D284:P285"/>
    <mergeCell ref="D287:P288"/>
    <mergeCell ref="B275:G275"/>
    <mergeCell ref="H275:J275"/>
    <mergeCell ref="L275:M275"/>
    <mergeCell ref="N275:O275"/>
    <mergeCell ref="Q275:R275"/>
    <mergeCell ref="S275:T275"/>
    <mergeCell ref="V275:W275"/>
    <mergeCell ref="X275:Y275"/>
    <mergeCell ref="B276:G276"/>
    <mergeCell ref="H276:J276"/>
    <mergeCell ref="L276:M276"/>
    <mergeCell ref="N276:O276"/>
    <mergeCell ref="Q276:R276"/>
    <mergeCell ref="S276:T276"/>
    <mergeCell ref="V276:W276"/>
    <mergeCell ref="X276:Y276"/>
    <mergeCell ref="B277:G277"/>
    <mergeCell ref="H277:J277"/>
    <mergeCell ref="L277:M277"/>
    <mergeCell ref="N277:O277"/>
    <mergeCell ref="Q277:R277"/>
    <mergeCell ref="S277:T277"/>
  </mergeCells>
  <pageMargins left="0.59055118110236227" right="0" top="0" bottom="0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Дурашкина</dc:creator>
  <cp:lastModifiedBy>Киприянова</cp:lastModifiedBy>
  <cp:lastPrinted>2014-10-24T03:49:45Z</cp:lastPrinted>
  <dcterms:created xsi:type="dcterms:W3CDTF">2013-04-19T09:30:53Z</dcterms:created>
  <dcterms:modified xsi:type="dcterms:W3CDTF">2014-10-24T03:52:26Z</dcterms:modified>
</cp:coreProperties>
</file>